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drawings/drawing106.xml" ContentType="application/vnd.openxmlformats-officedocument.drawing+xml"/>
  <Override PartName="/xl/charts/chart106.xml" ContentType="application/vnd.openxmlformats-officedocument.drawingml.chart+xml"/>
  <Override PartName="/xl/drawings/drawing107.xml" ContentType="application/vnd.openxmlformats-officedocument.drawing+xml"/>
  <Override PartName="/xl/charts/chart107.xml" ContentType="application/vnd.openxmlformats-officedocument.drawingml.chart+xml"/>
  <Override PartName="/xl/drawings/drawing108.xml" ContentType="application/vnd.openxmlformats-officedocument.drawing+xml"/>
  <Override PartName="/xl/charts/chart108.xml" ContentType="application/vnd.openxmlformats-officedocument.drawingml.chart+xml"/>
  <Override PartName="/xl/drawings/drawing109.xml" ContentType="application/vnd.openxmlformats-officedocument.drawing+xml"/>
  <Override PartName="/xl/charts/chart109.xml" ContentType="application/vnd.openxmlformats-officedocument.drawingml.chart+xml"/>
  <Override PartName="/xl/drawings/drawing110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tats\"/>
    </mc:Choice>
  </mc:AlternateContent>
  <bookViews>
    <workbookView xWindow="0" yWindow="0" windowWidth="17712" windowHeight="9096" firstSheet="92" activeTab="108"/>
  </bookViews>
  <sheets>
    <sheet name="Total" sheetId="1" r:id="rId1"/>
    <sheet name="Mai16" sheetId="70" r:id="rId2"/>
    <sheet name="Jun16" sheetId="69" r:id="rId3"/>
    <sheet name="Jul16" sheetId="68" r:id="rId4"/>
    <sheet name="Aug16" sheetId="67" r:id="rId5"/>
    <sheet name="Sep16" sheetId="66" r:id="rId6"/>
    <sheet name="Okt16" sheetId="65" r:id="rId7"/>
    <sheet name="Nov16" sheetId="64" r:id="rId8"/>
    <sheet name="Dez16" sheetId="63" r:id="rId9"/>
    <sheet name="Jan17" sheetId="62" r:id="rId10"/>
    <sheet name="Feb17" sheetId="61" r:id="rId11"/>
    <sheet name="Mar17" sheetId="60" r:id="rId12"/>
    <sheet name="Apr17" sheetId="59" r:id="rId13"/>
    <sheet name="Mai17" sheetId="58" r:id="rId14"/>
    <sheet name="Jun17" sheetId="71" r:id="rId15"/>
    <sheet name="Jul17" sheetId="72" r:id="rId16"/>
    <sheet name="Aug17" sheetId="73" r:id="rId17"/>
    <sheet name="Sep17" sheetId="74" r:id="rId18"/>
    <sheet name="Okt17" sheetId="75" r:id="rId19"/>
    <sheet name="Nov17" sheetId="76" r:id="rId20"/>
    <sheet name="Dez17" sheetId="77" r:id="rId21"/>
    <sheet name="Jan18" sheetId="78" r:id="rId22"/>
    <sheet name="Feb18" sheetId="79" r:id="rId23"/>
    <sheet name="Mar18" sheetId="80" r:id="rId24"/>
    <sheet name="Apr18" sheetId="81" r:id="rId25"/>
    <sheet name="Mai18" sheetId="82" r:id="rId26"/>
    <sheet name="Jun18" sheetId="83" r:id="rId27"/>
    <sheet name="Jul18" sheetId="84" r:id="rId28"/>
    <sheet name="Aug18" sheetId="85" r:id="rId29"/>
    <sheet name="Sep18" sheetId="87" r:id="rId30"/>
    <sheet name="Okt18" sheetId="88" r:id="rId31"/>
    <sheet name="Nov18" sheetId="89" r:id="rId32"/>
    <sheet name="Dez18" sheetId="90" r:id="rId33"/>
    <sheet name="Jan19" sheetId="91" r:id="rId34"/>
    <sheet name="Feb19" sheetId="92" r:id="rId35"/>
    <sheet name="Mar19" sheetId="93" r:id="rId36"/>
    <sheet name="Apr19" sheetId="94" r:id="rId37"/>
    <sheet name="Mai19" sheetId="95" r:id="rId38"/>
    <sheet name="Jun19" sheetId="96" r:id="rId39"/>
    <sheet name="Jul19" sheetId="97" r:id="rId40"/>
    <sheet name="Aug19" sheetId="98" r:id="rId41"/>
    <sheet name="Sep19" sheetId="99" r:id="rId42"/>
    <sheet name="Okt19" sheetId="100" r:id="rId43"/>
    <sheet name="Nov19" sheetId="101" r:id="rId44"/>
    <sheet name="Dez19" sheetId="102" r:id="rId45"/>
    <sheet name="Jan20" sheetId="103" r:id="rId46"/>
    <sheet name="Feb20" sheetId="104" r:id="rId47"/>
    <sheet name="Mar20" sheetId="105" r:id="rId48"/>
    <sheet name="Apr20" sheetId="106" r:id="rId49"/>
    <sheet name="Mai20" sheetId="107" r:id="rId50"/>
    <sheet name="Jun20" sheetId="108" r:id="rId51"/>
    <sheet name="Jul20" sheetId="109" r:id="rId52"/>
    <sheet name="Aug20" sheetId="110" r:id="rId53"/>
    <sheet name="Sep20" sheetId="111" r:id="rId54"/>
    <sheet name="Okt20" sheetId="112" r:id="rId55"/>
    <sheet name="Nov20" sheetId="113" r:id="rId56"/>
    <sheet name="Dez20" sheetId="114" r:id="rId57"/>
    <sheet name="Jan21" sheetId="115" r:id="rId58"/>
    <sheet name="Feb21" sheetId="116" r:id="rId59"/>
    <sheet name="Mar21" sheetId="117" r:id="rId60"/>
    <sheet name="Apr21" sheetId="118" r:id="rId61"/>
    <sheet name="Mai21" sheetId="119" r:id="rId62"/>
    <sheet name="Jun21" sheetId="120" r:id="rId63"/>
    <sheet name="Jul21" sheetId="121" r:id="rId64"/>
    <sheet name="Aug21" sheetId="122" r:id="rId65"/>
    <sheet name="Sep21" sheetId="123" r:id="rId66"/>
    <sheet name="Okt21" sheetId="124" r:id="rId67"/>
    <sheet name="Nov21" sheetId="125" r:id="rId68"/>
    <sheet name="Dez21" sheetId="126" r:id="rId69"/>
    <sheet name="Jan22" sheetId="127" r:id="rId70"/>
    <sheet name="Feb22" sheetId="128" r:id="rId71"/>
    <sheet name="Mar22" sheetId="129" r:id="rId72"/>
    <sheet name="Apr22" sheetId="130" r:id="rId73"/>
    <sheet name="Mai22" sheetId="131" r:id="rId74"/>
    <sheet name="Jun22" sheetId="132" r:id="rId75"/>
    <sheet name="Jul22" sheetId="133" r:id="rId76"/>
    <sheet name="Aug22" sheetId="134" r:id="rId77"/>
    <sheet name="Sep22" sheetId="135" r:id="rId78"/>
    <sheet name="Okt22" sheetId="136" r:id="rId79"/>
    <sheet name="Nov22" sheetId="137" r:id="rId80"/>
    <sheet name="Dez22" sheetId="138" r:id="rId81"/>
    <sheet name="Jan23" sheetId="139" r:id="rId82"/>
    <sheet name="Feb23" sheetId="140" r:id="rId83"/>
    <sheet name="Mar23" sheetId="141" r:id="rId84"/>
    <sheet name="Apr23" sheetId="142" r:id="rId85"/>
    <sheet name="Mai23" sheetId="143" r:id="rId86"/>
    <sheet name="Jun23" sheetId="144" r:id="rId87"/>
    <sheet name="Jul23" sheetId="145" r:id="rId88"/>
    <sheet name="Aug23" sheetId="146" r:id="rId89"/>
    <sheet name="Sep23" sheetId="147" r:id="rId90"/>
    <sheet name="Okt23" sheetId="148" r:id="rId91"/>
    <sheet name="Nov23" sheetId="149" r:id="rId92"/>
    <sheet name="Dez23" sheetId="150" r:id="rId93"/>
    <sheet name="Jan24" sheetId="151" r:id="rId94"/>
    <sheet name="Feb24" sheetId="152" r:id="rId95"/>
    <sheet name="Mar24" sheetId="153" r:id="rId96"/>
    <sheet name="Apr24" sheetId="154" r:id="rId97"/>
    <sheet name="Mai24" sheetId="155" r:id="rId98"/>
    <sheet name="Jun24" sheetId="156" r:id="rId99"/>
    <sheet name="Jul24" sheetId="157" r:id="rId100"/>
    <sheet name="Aug24" sheetId="158" r:id="rId101"/>
    <sheet name="Sep24" sheetId="159" r:id="rId102"/>
    <sheet name="Okt24" sheetId="160" r:id="rId103"/>
    <sheet name="Nov24" sheetId="161" r:id="rId104"/>
    <sheet name="Dez24" sheetId="162" r:id="rId105"/>
    <sheet name="Jan25" sheetId="163" r:id="rId106"/>
    <sheet name="Feb25" sheetId="164" r:id="rId107"/>
    <sheet name="Mar25" sheetId="165" r:id="rId108"/>
    <sheet name="Apr25" sheetId="166" r:id="rId109"/>
  </sheets>
  <calcPr calcId="152511"/>
</workbook>
</file>

<file path=xl/calcChain.xml><?xml version="1.0" encoding="utf-8"?>
<calcChain xmlns="http://schemas.openxmlformats.org/spreadsheetml/2006/main">
  <c r="AJ8" i="166" l="1"/>
  <c r="AI8" i="166"/>
  <c r="EF16" i="166" s="1"/>
  <c r="AI7" i="166"/>
  <c r="EF14" i="166" s="1"/>
  <c r="AG6" i="166"/>
  <c r="AF6" i="166"/>
  <c r="AE6" i="166"/>
  <c r="AD6" i="166"/>
  <c r="AC6" i="166"/>
  <c r="AB6" i="166"/>
  <c r="AA6" i="166"/>
  <c r="Z6" i="166"/>
  <c r="Y6" i="166"/>
  <c r="X6" i="166"/>
  <c r="W6" i="166"/>
  <c r="V6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AI5" i="166"/>
  <c r="AJ4" i="166"/>
  <c r="AI4" i="166"/>
  <c r="EF11" i="166" s="1"/>
  <c r="FA16" i="1"/>
  <c r="FA14" i="1"/>
  <c r="FA11" i="1"/>
  <c r="EY6" i="1" l="1"/>
  <c r="AJ8" i="165"/>
  <c r="AI8" i="165"/>
  <c r="EF16" i="165" s="1"/>
  <c r="AI7" i="165"/>
  <c r="EF14" i="165" s="1"/>
  <c r="AG6" i="165"/>
  <c r="AF6" i="165"/>
  <c r="AE6" i="165"/>
  <c r="AD6" i="165"/>
  <c r="AC6" i="165"/>
  <c r="AB6" i="165"/>
  <c r="AA6" i="165"/>
  <c r="Z6" i="165"/>
  <c r="Y6" i="165"/>
  <c r="X6" i="165"/>
  <c r="W6" i="165"/>
  <c r="V6" i="165"/>
  <c r="U6" i="165"/>
  <c r="T6" i="165"/>
  <c r="S6" i="165"/>
  <c r="R6" i="165"/>
  <c r="Q6" i="165"/>
  <c r="P6" i="165"/>
  <c r="O6" i="165"/>
  <c r="N6" i="165"/>
  <c r="M6" i="165"/>
  <c r="L6" i="165"/>
  <c r="K6" i="165"/>
  <c r="J6" i="165"/>
  <c r="I6" i="165"/>
  <c r="H6" i="165"/>
  <c r="G6" i="165"/>
  <c r="F6" i="165"/>
  <c r="E6" i="165"/>
  <c r="D6" i="165"/>
  <c r="C6" i="165"/>
  <c r="AI5" i="165"/>
  <c r="AJ4" i="165"/>
  <c r="AI4" i="165"/>
  <c r="EF11" i="165" s="1"/>
  <c r="EZ14" i="1"/>
  <c r="EZ16" i="1"/>
  <c r="EY14" i="1"/>
  <c r="EY16" i="1"/>
  <c r="EZ11" i="1"/>
  <c r="EY11" i="1"/>
  <c r="AJ8" i="164" l="1"/>
  <c r="AI8" i="164"/>
  <c r="EF16" i="164" s="1"/>
  <c r="AI7" i="164"/>
  <c r="EF14" i="164" s="1"/>
  <c r="AG6" i="164"/>
  <c r="AF6" i="164"/>
  <c r="AE6" i="164"/>
  <c r="AD6" i="164"/>
  <c r="AC6" i="164"/>
  <c r="AB6" i="164"/>
  <c r="AA6" i="164"/>
  <c r="Z6" i="164"/>
  <c r="Y6" i="164"/>
  <c r="X6" i="164"/>
  <c r="W6" i="164"/>
  <c r="V6" i="164"/>
  <c r="U6" i="164"/>
  <c r="T6" i="164"/>
  <c r="S6" i="164"/>
  <c r="R6" i="164"/>
  <c r="Q6" i="164"/>
  <c r="P6" i="164"/>
  <c r="O6" i="164"/>
  <c r="N6" i="164"/>
  <c r="M6" i="164"/>
  <c r="L6" i="164"/>
  <c r="K6" i="164"/>
  <c r="J6" i="164"/>
  <c r="I6" i="164"/>
  <c r="H6" i="164"/>
  <c r="G6" i="164"/>
  <c r="F6" i="164"/>
  <c r="E6" i="164"/>
  <c r="D6" i="164"/>
  <c r="C6" i="164"/>
  <c r="AI5" i="164"/>
  <c r="AJ4" i="164"/>
  <c r="AI4" i="164"/>
  <c r="EF11" i="164" s="1"/>
  <c r="AJ8" i="163" l="1"/>
  <c r="AI8" i="163"/>
  <c r="EF16" i="163" s="1"/>
  <c r="AI7" i="163"/>
  <c r="EF14" i="163" s="1"/>
  <c r="AG6" i="163"/>
  <c r="AF6" i="163"/>
  <c r="AE6" i="163"/>
  <c r="AD6" i="163"/>
  <c r="AC6" i="163"/>
  <c r="AB6" i="163"/>
  <c r="AA6" i="163"/>
  <c r="Z6" i="163"/>
  <c r="Y6" i="163"/>
  <c r="X6" i="163"/>
  <c r="W6" i="163"/>
  <c r="V6" i="163"/>
  <c r="U6" i="163"/>
  <c r="T6" i="163"/>
  <c r="S6" i="163"/>
  <c r="R6" i="163"/>
  <c r="Q6" i="163"/>
  <c r="P6" i="163"/>
  <c r="O6" i="163"/>
  <c r="N6" i="163"/>
  <c r="M6" i="163"/>
  <c r="L6" i="163"/>
  <c r="K6" i="163"/>
  <c r="J6" i="163"/>
  <c r="I6" i="163"/>
  <c r="H6" i="163"/>
  <c r="G6" i="163"/>
  <c r="F6" i="163"/>
  <c r="E6" i="163"/>
  <c r="D6" i="163"/>
  <c r="C6" i="163"/>
  <c r="AI5" i="163"/>
  <c r="AJ4" i="163"/>
  <c r="AI4" i="163"/>
  <c r="EF11" i="163" s="1"/>
  <c r="EX11" i="1"/>
  <c r="EX14" i="1"/>
  <c r="EX16" i="1"/>
  <c r="AJ8" i="162" l="1"/>
  <c r="AI8" i="162"/>
  <c r="EF16" i="162" s="1"/>
  <c r="AI7" i="162"/>
  <c r="EF14" i="162" s="1"/>
  <c r="AG6" i="162"/>
  <c r="AF6" i="162"/>
  <c r="AE6" i="162"/>
  <c r="AD6" i="162"/>
  <c r="AC6" i="162"/>
  <c r="AB6" i="162"/>
  <c r="AA6" i="162"/>
  <c r="Z6" i="162"/>
  <c r="Y6" i="162"/>
  <c r="X6" i="162"/>
  <c r="W6" i="162"/>
  <c r="V6" i="162"/>
  <c r="U6" i="162"/>
  <c r="T6" i="162"/>
  <c r="S6" i="162"/>
  <c r="R6" i="162"/>
  <c r="Q6" i="162"/>
  <c r="P6" i="162"/>
  <c r="O6" i="162"/>
  <c r="N6" i="162"/>
  <c r="M6" i="162"/>
  <c r="L6" i="162"/>
  <c r="K6" i="162"/>
  <c r="J6" i="162"/>
  <c r="I6" i="162"/>
  <c r="H6" i="162"/>
  <c r="G6" i="162"/>
  <c r="F6" i="162"/>
  <c r="E6" i="162"/>
  <c r="D6" i="162"/>
  <c r="C6" i="162"/>
  <c r="AI5" i="162"/>
  <c r="AJ4" i="162"/>
  <c r="AI4" i="162"/>
  <c r="EF11" i="162" s="1"/>
  <c r="EW16" i="1"/>
  <c r="EW14" i="1"/>
  <c r="EW11" i="1"/>
  <c r="AJ8" i="161" l="1"/>
  <c r="AI8" i="161"/>
  <c r="EF16" i="161" s="1"/>
  <c r="AI7" i="161"/>
  <c r="EF14" i="161" s="1"/>
  <c r="AG6" i="161"/>
  <c r="AF6" i="161"/>
  <c r="AE6" i="161"/>
  <c r="AD6" i="161"/>
  <c r="AC6" i="161"/>
  <c r="AB6" i="161"/>
  <c r="AA6" i="161"/>
  <c r="Z6" i="161"/>
  <c r="Y6" i="161"/>
  <c r="X6" i="161"/>
  <c r="W6" i="161"/>
  <c r="V6" i="161"/>
  <c r="U6" i="161"/>
  <c r="T6" i="161"/>
  <c r="S6" i="161"/>
  <c r="R6" i="161"/>
  <c r="Q6" i="161"/>
  <c r="P6" i="161"/>
  <c r="O6" i="161"/>
  <c r="N6" i="161"/>
  <c r="M6" i="161"/>
  <c r="L6" i="161"/>
  <c r="K6" i="161"/>
  <c r="J6" i="161"/>
  <c r="I6" i="161"/>
  <c r="H6" i="161"/>
  <c r="G6" i="161"/>
  <c r="F6" i="161"/>
  <c r="E6" i="161"/>
  <c r="D6" i="161"/>
  <c r="C6" i="161"/>
  <c r="AI5" i="161"/>
  <c r="AJ4" i="161"/>
  <c r="AI4" i="161"/>
  <c r="EF11" i="161" s="1"/>
  <c r="EV14" i="1"/>
  <c r="EV11" i="1"/>
  <c r="EV16" i="1"/>
  <c r="AJ8" i="160" l="1"/>
  <c r="AI8" i="160"/>
  <c r="EF16" i="160" s="1"/>
  <c r="AI7" i="160"/>
  <c r="EF14" i="160" s="1"/>
  <c r="AG6" i="160"/>
  <c r="AF6" i="160"/>
  <c r="AE6" i="160"/>
  <c r="AD6" i="160"/>
  <c r="AC6" i="160"/>
  <c r="AB6" i="160"/>
  <c r="AA6" i="160"/>
  <c r="Z6" i="160"/>
  <c r="Y6" i="160"/>
  <c r="X6" i="160"/>
  <c r="W6" i="160"/>
  <c r="V6" i="160"/>
  <c r="U6" i="160"/>
  <c r="T6" i="160"/>
  <c r="S6" i="160"/>
  <c r="R6" i="160"/>
  <c r="Q6" i="160"/>
  <c r="P6" i="160"/>
  <c r="O6" i="160"/>
  <c r="N6" i="160"/>
  <c r="M6" i="160"/>
  <c r="L6" i="160"/>
  <c r="K6" i="160"/>
  <c r="J6" i="160"/>
  <c r="I6" i="160"/>
  <c r="H6" i="160"/>
  <c r="G6" i="160"/>
  <c r="F6" i="160"/>
  <c r="E6" i="160"/>
  <c r="D6" i="160"/>
  <c r="C6" i="160"/>
  <c r="AI5" i="160"/>
  <c r="AJ4" i="160"/>
  <c r="AI4" i="160"/>
  <c r="EF11" i="160" s="1"/>
  <c r="EU14" i="1"/>
  <c r="EU16" i="1"/>
  <c r="EU11" i="1"/>
  <c r="C6" i="159" l="1"/>
  <c r="AJ8" i="159"/>
  <c r="AI8" i="159"/>
  <c r="EF16" i="159" s="1"/>
  <c r="AI7" i="159"/>
  <c r="EF14" i="159" s="1"/>
  <c r="AG6" i="159"/>
  <c r="AF6" i="159"/>
  <c r="AE6" i="159"/>
  <c r="AD6" i="159"/>
  <c r="AC6" i="159"/>
  <c r="AB6" i="159"/>
  <c r="AA6" i="159"/>
  <c r="Z6" i="159"/>
  <c r="Y6" i="159"/>
  <c r="X6" i="159"/>
  <c r="W6" i="159"/>
  <c r="V6" i="159"/>
  <c r="U6" i="159"/>
  <c r="T6" i="159"/>
  <c r="S6" i="159"/>
  <c r="R6" i="159"/>
  <c r="Q6" i="159"/>
  <c r="P6" i="159"/>
  <c r="O6" i="159"/>
  <c r="N6" i="159"/>
  <c r="M6" i="159"/>
  <c r="L6" i="159"/>
  <c r="K6" i="159"/>
  <c r="J6" i="159"/>
  <c r="I6" i="159"/>
  <c r="H6" i="159"/>
  <c r="G6" i="159"/>
  <c r="F6" i="159"/>
  <c r="E6" i="159"/>
  <c r="D6" i="159"/>
  <c r="AI5" i="159"/>
  <c r="AJ4" i="159"/>
  <c r="AI4" i="159"/>
  <c r="EF11" i="159" s="1"/>
  <c r="EN11" i="1"/>
  <c r="EN14" i="1"/>
  <c r="EM11" i="1"/>
  <c r="ER11" i="1"/>
  <c r="ES14" i="1"/>
  <c r="EO16" i="1"/>
  <c r="ES16" i="1"/>
  <c r="ER14" i="1"/>
  <c r="EQ11" i="1"/>
  <c r="EM16" i="1"/>
  <c r="EP11" i="1"/>
  <c r="EQ16" i="1"/>
  <c r="EQ14" i="1"/>
  <c r="EP16" i="1"/>
  <c r="ET11" i="1"/>
  <c r="ET14" i="1"/>
  <c r="EO14" i="1"/>
  <c r="ES11" i="1"/>
  <c r="ET16" i="1"/>
  <c r="EO11" i="1"/>
  <c r="EP14" i="1"/>
  <c r="EN16" i="1"/>
  <c r="EM14" i="1"/>
  <c r="ER16" i="1"/>
  <c r="EZ12" i="1" l="1"/>
  <c r="FA12" i="1"/>
  <c r="ER12" i="1"/>
  <c r="EU12" i="1"/>
  <c r="EW12" i="1"/>
  <c r="ES12" i="1"/>
  <c r="EX12" i="1"/>
  <c r="EV12" i="1"/>
  <c r="ET12" i="1"/>
  <c r="EY12" i="1"/>
  <c r="EX15" i="1"/>
  <c r="EX13" i="1"/>
  <c r="EX17" i="1"/>
  <c r="ER17" i="1"/>
  <c r="ER15" i="1"/>
  <c r="ER13" i="1"/>
  <c r="AJ8" i="158"/>
  <c r="AI8" i="158"/>
  <c r="AI7" i="158"/>
  <c r="AG6" i="158"/>
  <c r="AF6" i="158"/>
  <c r="AE6" i="158"/>
  <c r="AD6" i="158"/>
  <c r="AC6" i="158"/>
  <c r="AB6" i="158"/>
  <c r="AA6" i="158"/>
  <c r="Z6" i="158"/>
  <c r="Y6" i="158"/>
  <c r="X6" i="158"/>
  <c r="W6" i="158"/>
  <c r="V6" i="158"/>
  <c r="U6" i="158"/>
  <c r="T6" i="158"/>
  <c r="S6" i="158"/>
  <c r="R6" i="158"/>
  <c r="Q6" i="158"/>
  <c r="P6" i="158"/>
  <c r="O6" i="158"/>
  <c r="N6" i="158"/>
  <c r="M6" i="158"/>
  <c r="L6" i="158"/>
  <c r="K6" i="158"/>
  <c r="J6" i="158"/>
  <c r="I6" i="158"/>
  <c r="H6" i="158"/>
  <c r="G6" i="158"/>
  <c r="F6" i="158"/>
  <c r="E6" i="158"/>
  <c r="D6" i="158"/>
  <c r="C6" i="158"/>
  <c r="AI5" i="158"/>
  <c r="AJ4" i="158"/>
  <c r="AI4" i="158"/>
  <c r="FB16" i="1"/>
  <c r="FB14" i="1"/>
  <c r="FB11" i="1"/>
  <c r="FB12" i="1" l="1"/>
  <c r="EF16" i="158"/>
  <c r="EF14" i="158"/>
  <c r="EF11" i="158"/>
  <c r="AJ8" i="157" l="1"/>
  <c r="AI8" i="157"/>
  <c r="EF16" i="157" s="1"/>
  <c r="AI7" i="157"/>
  <c r="EF14" i="157" s="1"/>
  <c r="AG6" i="157"/>
  <c r="AF6" i="157"/>
  <c r="AE6" i="157"/>
  <c r="AD6" i="157"/>
  <c r="AC6" i="157"/>
  <c r="AB6" i="157"/>
  <c r="AA6" i="157"/>
  <c r="Z6" i="157"/>
  <c r="Y6" i="157"/>
  <c r="X6" i="157"/>
  <c r="W6" i="157"/>
  <c r="V6" i="157"/>
  <c r="U6" i="157"/>
  <c r="T6" i="157"/>
  <c r="S6" i="157"/>
  <c r="R6" i="157"/>
  <c r="Q6" i="157"/>
  <c r="P6" i="157"/>
  <c r="O6" i="157"/>
  <c r="N6" i="157"/>
  <c r="M6" i="157"/>
  <c r="L6" i="157"/>
  <c r="K6" i="157"/>
  <c r="J6" i="157"/>
  <c r="I6" i="157"/>
  <c r="H6" i="157"/>
  <c r="G6" i="157"/>
  <c r="F6" i="157"/>
  <c r="E6" i="157"/>
  <c r="D6" i="157"/>
  <c r="C6" i="157"/>
  <c r="AI5" i="157"/>
  <c r="AJ4" i="157"/>
  <c r="AI4" i="157"/>
  <c r="EF11" i="157" s="1"/>
  <c r="AG6" i="156" l="1"/>
  <c r="AF6" i="156"/>
  <c r="AE6" i="156"/>
  <c r="AD6" i="156"/>
  <c r="AC6" i="156"/>
  <c r="AB6" i="156"/>
  <c r="AA6" i="156"/>
  <c r="Z6" i="156"/>
  <c r="Y6" i="156"/>
  <c r="X6" i="156"/>
  <c r="W6" i="156"/>
  <c r="V6" i="156"/>
  <c r="U6" i="156"/>
  <c r="T6" i="156"/>
  <c r="S6" i="156"/>
  <c r="R6" i="156"/>
  <c r="Q6" i="156"/>
  <c r="P6" i="156"/>
  <c r="O6" i="156"/>
  <c r="N6" i="156"/>
  <c r="M6" i="156"/>
  <c r="L6" i="156"/>
  <c r="K6" i="156"/>
  <c r="J6" i="156"/>
  <c r="I6" i="156"/>
  <c r="H6" i="156"/>
  <c r="G6" i="156"/>
  <c r="F6" i="156"/>
  <c r="E6" i="156"/>
  <c r="D6" i="156"/>
  <c r="C6" i="156"/>
  <c r="AJ8" i="156" l="1"/>
  <c r="AI8" i="156"/>
  <c r="EF16" i="156" s="1"/>
  <c r="AI7" i="156"/>
  <c r="EF14" i="156" s="1"/>
  <c r="AI5" i="156"/>
  <c r="AJ4" i="156"/>
  <c r="AI4" i="156"/>
  <c r="EF11" i="156" s="1"/>
  <c r="AJ8" i="155" l="1"/>
  <c r="AI8" i="155"/>
  <c r="AI7" i="155"/>
  <c r="AG6" i="155"/>
  <c r="AF6" i="155"/>
  <c r="AE6" i="155"/>
  <c r="AD6" i="155"/>
  <c r="AC6" i="155"/>
  <c r="AB6" i="155"/>
  <c r="AA6" i="155"/>
  <c r="Z6" i="155"/>
  <c r="Y6" i="155"/>
  <c r="X6" i="155"/>
  <c r="W6" i="155"/>
  <c r="V6" i="155"/>
  <c r="U6" i="155"/>
  <c r="T6" i="155"/>
  <c r="S6" i="155"/>
  <c r="R6" i="155"/>
  <c r="Q6" i="155"/>
  <c r="P6" i="155"/>
  <c r="O6" i="155"/>
  <c r="N6" i="155"/>
  <c r="M6" i="155"/>
  <c r="L6" i="155"/>
  <c r="K6" i="155"/>
  <c r="J6" i="155"/>
  <c r="I6" i="155"/>
  <c r="H6" i="155"/>
  <c r="G6" i="155"/>
  <c r="F6" i="155"/>
  <c r="E6" i="155"/>
  <c r="D6" i="155"/>
  <c r="C6" i="155"/>
  <c r="AI5" i="155"/>
  <c r="AJ4" i="155"/>
  <c r="AI4" i="155"/>
  <c r="EF16" i="155" l="1"/>
  <c r="EF14" i="155"/>
  <c r="EF11" i="155"/>
  <c r="EM6" i="1"/>
  <c r="AG6" i="154" l="1"/>
  <c r="AF6" i="154"/>
  <c r="AE6" i="154"/>
  <c r="AD6" i="154"/>
  <c r="AC6" i="154"/>
  <c r="AB6" i="154"/>
  <c r="AA6" i="154"/>
  <c r="Z6" i="154"/>
  <c r="Y6" i="154"/>
  <c r="X6" i="154"/>
  <c r="W6" i="154"/>
  <c r="V6" i="154"/>
  <c r="U6" i="154"/>
  <c r="T6" i="154"/>
  <c r="S6" i="154"/>
  <c r="R6" i="154"/>
  <c r="Q6" i="154"/>
  <c r="P6" i="154"/>
  <c r="O6" i="154"/>
  <c r="N6" i="154"/>
  <c r="M6" i="154"/>
  <c r="L6" i="154"/>
  <c r="K6" i="154"/>
  <c r="J6" i="154"/>
  <c r="I6" i="154"/>
  <c r="H6" i="154"/>
  <c r="G6" i="154"/>
  <c r="F6" i="154"/>
  <c r="E6" i="154"/>
  <c r="D6" i="154"/>
  <c r="AJ8" i="154" l="1"/>
  <c r="AI8" i="154"/>
  <c r="AI7" i="154"/>
  <c r="C6" i="154"/>
  <c r="AI5" i="154"/>
  <c r="AJ4" i="154"/>
  <c r="AI4" i="154"/>
  <c r="EF16" i="154" l="1"/>
  <c r="EF14" i="154"/>
  <c r="EF11" i="154"/>
  <c r="AJ8" i="153" l="1"/>
  <c r="AI8" i="153"/>
  <c r="AI7" i="153"/>
  <c r="AG6" i="153"/>
  <c r="AF6" i="153"/>
  <c r="AE6" i="153"/>
  <c r="AD6" i="153"/>
  <c r="AC6" i="153"/>
  <c r="AB6" i="153"/>
  <c r="AA6" i="153"/>
  <c r="Z6" i="153"/>
  <c r="Y6" i="153"/>
  <c r="X6" i="153"/>
  <c r="W6" i="153"/>
  <c r="V6" i="153"/>
  <c r="U6" i="153"/>
  <c r="T6" i="153"/>
  <c r="S6" i="153"/>
  <c r="R6" i="153"/>
  <c r="Q6" i="153"/>
  <c r="P6" i="153"/>
  <c r="O6" i="153"/>
  <c r="N6" i="153"/>
  <c r="M6" i="153"/>
  <c r="L6" i="153"/>
  <c r="K6" i="153"/>
  <c r="J6" i="153"/>
  <c r="I6" i="153"/>
  <c r="H6" i="153"/>
  <c r="G6" i="153"/>
  <c r="F6" i="153"/>
  <c r="E6" i="153"/>
  <c r="D6" i="153"/>
  <c r="C6" i="153"/>
  <c r="AI5" i="153"/>
  <c r="AJ4" i="153"/>
  <c r="AI4" i="153"/>
  <c r="EF16" i="153" l="1"/>
  <c r="EF14" i="153"/>
  <c r="EF11" i="153"/>
  <c r="AJ8" i="152"/>
  <c r="AI8" i="152"/>
  <c r="EF16" i="152" s="1"/>
  <c r="AI7" i="152"/>
  <c r="EF14" i="152" s="1"/>
  <c r="AG6" i="152"/>
  <c r="AF6" i="152"/>
  <c r="AE6" i="152"/>
  <c r="AD6" i="152"/>
  <c r="AC6" i="152"/>
  <c r="AB6" i="152"/>
  <c r="AA6" i="152"/>
  <c r="Z6" i="152"/>
  <c r="Y6" i="152"/>
  <c r="X6" i="152"/>
  <c r="W6" i="152"/>
  <c r="V6" i="152"/>
  <c r="U6" i="152"/>
  <c r="T6" i="152"/>
  <c r="S6" i="152"/>
  <c r="R6" i="152"/>
  <c r="Q6" i="152"/>
  <c r="P6" i="152"/>
  <c r="O6" i="152"/>
  <c r="N6" i="152"/>
  <c r="M6" i="152"/>
  <c r="L6" i="152"/>
  <c r="K6" i="152"/>
  <c r="J6" i="152"/>
  <c r="I6" i="152"/>
  <c r="H6" i="152"/>
  <c r="G6" i="152"/>
  <c r="F6" i="152"/>
  <c r="E6" i="152"/>
  <c r="D6" i="152"/>
  <c r="C6" i="152"/>
  <c r="AI5" i="152"/>
  <c r="AJ4" i="152"/>
  <c r="AI4" i="152"/>
  <c r="EF11" i="152" s="1"/>
  <c r="AJ8" i="151" l="1"/>
  <c r="AI8" i="151"/>
  <c r="EF16" i="151" s="1"/>
  <c r="AI7" i="151"/>
  <c r="EF14" i="151" s="1"/>
  <c r="AG6" i="151"/>
  <c r="AF6" i="151"/>
  <c r="AE6" i="151"/>
  <c r="AD6" i="151"/>
  <c r="AC6" i="151"/>
  <c r="AB6" i="151"/>
  <c r="AA6" i="151"/>
  <c r="Z6" i="151"/>
  <c r="Y6" i="151"/>
  <c r="X6" i="151"/>
  <c r="W6" i="151"/>
  <c r="V6" i="151"/>
  <c r="U6" i="151"/>
  <c r="T6" i="151"/>
  <c r="S6" i="151"/>
  <c r="R6" i="151"/>
  <c r="Q6" i="151"/>
  <c r="P6" i="151"/>
  <c r="O6" i="151"/>
  <c r="N6" i="151"/>
  <c r="M6" i="151"/>
  <c r="L6" i="151"/>
  <c r="K6" i="151"/>
  <c r="J6" i="151"/>
  <c r="I6" i="151"/>
  <c r="H6" i="151"/>
  <c r="G6" i="151"/>
  <c r="F6" i="151"/>
  <c r="E6" i="151"/>
  <c r="D6" i="151"/>
  <c r="C6" i="151"/>
  <c r="AI5" i="151"/>
  <c r="AJ4" i="151"/>
  <c r="AI4" i="151"/>
  <c r="EF11" i="151" l="1"/>
  <c r="AG6" i="150"/>
  <c r="B6" i="150" l="1"/>
  <c r="AJ8" i="150"/>
  <c r="AI8" i="150"/>
  <c r="EL16" i="1" s="1"/>
  <c r="AI7" i="150"/>
  <c r="EL14" i="1" s="1"/>
  <c r="AF6" i="150"/>
  <c r="AE6" i="150"/>
  <c r="AD6" i="150"/>
  <c r="AC6" i="150"/>
  <c r="AB6" i="150"/>
  <c r="AA6" i="150"/>
  <c r="Z6" i="150"/>
  <c r="Y6" i="150"/>
  <c r="X6" i="150"/>
  <c r="W6" i="150"/>
  <c r="V6" i="150"/>
  <c r="U6" i="150"/>
  <c r="T6" i="150"/>
  <c r="S6" i="150"/>
  <c r="R6" i="150"/>
  <c r="Q6" i="150"/>
  <c r="P6" i="150"/>
  <c r="O6" i="150"/>
  <c r="N6" i="150"/>
  <c r="M6" i="150"/>
  <c r="L6" i="150"/>
  <c r="K6" i="150"/>
  <c r="J6" i="150"/>
  <c r="I6" i="150"/>
  <c r="H6" i="150"/>
  <c r="G6" i="150"/>
  <c r="F6" i="150"/>
  <c r="E6" i="150"/>
  <c r="D6" i="150"/>
  <c r="C6" i="150"/>
  <c r="AI5" i="150"/>
  <c r="AJ4" i="150"/>
  <c r="AI4" i="150"/>
  <c r="EL11" i="1" s="1"/>
  <c r="EF16" i="150" l="1"/>
  <c r="EF14" i="150"/>
  <c r="EF11" i="150"/>
  <c r="AF6" i="149" l="1"/>
  <c r="AE6" i="149"/>
  <c r="AD6" i="149"/>
  <c r="AC6" i="149"/>
  <c r="AB6" i="149"/>
  <c r="AA6" i="149"/>
  <c r="Z6" i="149"/>
  <c r="Y6" i="149"/>
  <c r="X6" i="149"/>
  <c r="W6" i="149"/>
  <c r="V6" i="149"/>
  <c r="U6" i="149"/>
  <c r="T6" i="149"/>
  <c r="S6" i="149"/>
  <c r="R6" i="149"/>
  <c r="Q6" i="149"/>
  <c r="P6" i="149"/>
  <c r="O6" i="149"/>
  <c r="N6" i="149"/>
  <c r="M6" i="149"/>
  <c r="L6" i="149"/>
  <c r="K6" i="149"/>
  <c r="J6" i="149"/>
  <c r="I6" i="149"/>
  <c r="H6" i="149"/>
  <c r="G6" i="149"/>
  <c r="F6" i="149"/>
  <c r="E6" i="149"/>
  <c r="D6" i="149"/>
  <c r="B6" i="149" l="1"/>
  <c r="AJ8" i="149"/>
  <c r="AI8" i="149"/>
  <c r="EK16" i="1" s="1"/>
  <c r="AI7" i="149"/>
  <c r="EK14" i="1" s="1"/>
  <c r="C6" i="149"/>
  <c r="AI5" i="149"/>
  <c r="AJ4" i="149"/>
  <c r="AI4" i="149"/>
  <c r="EK11" i="1" s="1"/>
  <c r="EF16" i="149" l="1"/>
  <c r="EF14" i="149"/>
  <c r="EF11" i="149"/>
  <c r="AJ8" i="148" l="1"/>
  <c r="AI8" i="148"/>
  <c r="EJ16" i="1" s="1"/>
  <c r="AI7" i="148"/>
  <c r="EJ14" i="1" s="1"/>
  <c r="AG6" i="148"/>
  <c r="AF6" i="148"/>
  <c r="AE6" i="148"/>
  <c r="AD6" i="148"/>
  <c r="AC6" i="148"/>
  <c r="AB6" i="148"/>
  <c r="AA6" i="148"/>
  <c r="Z6" i="148"/>
  <c r="Y6" i="148"/>
  <c r="X6" i="148"/>
  <c r="W6" i="148"/>
  <c r="V6" i="148"/>
  <c r="U6" i="148"/>
  <c r="T6" i="148"/>
  <c r="S6" i="148"/>
  <c r="R6" i="148"/>
  <c r="Q6" i="148"/>
  <c r="P6" i="148"/>
  <c r="O6" i="148"/>
  <c r="N6" i="148"/>
  <c r="M6" i="148"/>
  <c r="L6" i="148"/>
  <c r="K6" i="148"/>
  <c r="J6" i="148"/>
  <c r="I6" i="148"/>
  <c r="H6" i="148"/>
  <c r="G6" i="148"/>
  <c r="F6" i="148"/>
  <c r="E6" i="148"/>
  <c r="D6" i="148"/>
  <c r="C6" i="148"/>
  <c r="AI5" i="148"/>
  <c r="AJ4" i="148"/>
  <c r="AI4" i="148"/>
  <c r="EJ11" i="1" s="1"/>
  <c r="EF16" i="148" l="1"/>
  <c r="EF14" i="148"/>
  <c r="EF11" i="148"/>
  <c r="AJ8" i="147"/>
  <c r="AI8" i="147"/>
  <c r="AI7" i="147"/>
  <c r="AG6" i="147"/>
  <c r="AF6" i="147"/>
  <c r="AE6" i="147"/>
  <c r="AD6" i="147"/>
  <c r="AC6" i="147"/>
  <c r="AB6" i="147"/>
  <c r="AA6" i="147"/>
  <c r="Z6" i="147"/>
  <c r="Y6" i="147"/>
  <c r="X6" i="147"/>
  <c r="W6" i="147"/>
  <c r="V6" i="147"/>
  <c r="U6" i="147"/>
  <c r="T6" i="147"/>
  <c r="S6" i="147"/>
  <c r="R6" i="147"/>
  <c r="Q6" i="147"/>
  <c r="P6" i="147"/>
  <c r="O6" i="147"/>
  <c r="N6" i="147"/>
  <c r="M6" i="147"/>
  <c r="L6" i="147"/>
  <c r="K6" i="147"/>
  <c r="J6" i="147"/>
  <c r="I6" i="147"/>
  <c r="H6" i="147"/>
  <c r="G6" i="147"/>
  <c r="F6" i="147"/>
  <c r="E6" i="147"/>
  <c r="D6" i="147"/>
  <c r="C6" i="147"/>
  <c r="AI5" i="147"/>
  <c r="AJ4" i="147"/>
  <c r="AI4" i="147"/>
  <c r="EF14" i="147" l="1"/>
  <c r="EI14" i="1"/>
  <c r="EF16" i="147"/>
  <c r="EI16" i="1"/>
  <c r="EF11" i="147"/>
  <c r="EI11" i="1"/>
  <c r="AJ8" i="146" l="1"/>
  <c r="AI8" i="146"/>
  <c r="EH16" i="1" s="1"/>
  <c r="AI7" i="146"/>
  <c r="EH14" i="1" s="1"/>
  <c r="AG6" i="146"/>
  <c r="AF6" i="146"/>
  <c r="AE6" i="146"/>
  <c r="AD6" i="146"/>
  <c r="AC6" i="146"/>
  <c r="AB6" i="146"/>
  <c r="AA6" i="146"/>
  <c r="Z6" i="146"/>
  <c r="Y6" i="146"/>
  <c r="X6" i="146"/>
  <c r="W6" i="146"/>
  <c r="V6" i="146"/>
  <c r="U6" i="146"/>
  <c r="T6" i="146"/>
  <c r="S6" i="146"/>
  <c r="R6" i="146"/>
  <c r="Q6" i="146"/>
  <c r="P6" i="146"/>
  <c r="O6" i="146"/>
  <c r="N6" i="146"/>
  <c r="M6" i="146"/>
  <c r="L6" i="146"/>
  <c r="K6" i="146"/>
  <c r="J6" i="146"/>
  <c r="I6" i="146"/>
  <c r="H6" i="146"/>
  <c r="G6" i="146"/>
  <c r="F6" i="146"/>
  <c r="E6" i="146"/>
  <c r="D6" i="146"/>
  <c r="C6" i="146"/>
  <c r="AI5" i="146"/>
  <c r="AJ4" i="146"/>
  <c r="AI4" i="146"/>
  <c r="EH11" i="1" s="1"/>
  <c r="EF16" i="146" l="1"/>
  <c r="EF14" i="146"/>
  <c r="EF11" i="146"/>
  <c r="W6" i="145"/>
  <c r="V6" i="145"/>
  <c r="U6" i="145"/>
  <c r="AJ8" i="145" l="1"/>
  <c r="AI8" i="145"/>
  <c r="EG16" i="1" s="1"/>
  <c r="EL17" i="1" s="1"/>
  <c r="AI7" i="145"/>
  <c r="EG14" i="1" s="1"/>
  <c r="EL15" i="1" s="1"/>
  <c r="AG6" i="145"/>
  <c r="AF6" i="145"/>
  <c r="AE6" i="145"/>
  <c r="AD6" i="145"/>
  <c r="AC6" i="145"/>
  <c r="AB6" i="145"/>
  <c r="AA6" i="145"/>
  <c r="Z6" i="145"/>
  <c r="Y6" i="145"/>
  <c r="X6" i="145"/>
  <c r="T6" i="145"/>
  <c r="S6" i="145"/>
  <c r="R6" i="145"/>
  <c r="Q6" i="145"/>
  <c r="P6" i="145"/>
  <c r="O6" i="145"/>
  <c r="N6" i="145"/>
  <c r="M6" i="145"/>
  <c r="L6" i="145"/>
  <c r="K6" i="145"/>
  <c r="J6" i="145"/>
  <c r="I6" i="145"/>
  <c r="H6" i="145"/>
  <c r="G6" i="145"/>
  <c r="F6" i="145"/>
  <c r="E6" i="145"/>
  <c r="D6" i="145"/>
  <c r="C6" i="145"/>
  <c r="AI5" i="145"/>
  <c r="AJ4" i="145"/>
  <c r="AI4" i="145"/>
  <c r="EG11" i="1" s="1"/>
  <c r="EL13" i="1" l="1"/>
  <c r="EF16" i="145"/>
  <c r="EF14" i="145"/>
  <c r="EF11" i="145"/>
  <c r="AJ8" i="144"/>
  <c r="AI8" i="144"/>
  <c r="AI7" i="144"/>
  <c r="AG6" i="144"/>
  <c r="AF6" i="144"/>
  <c r="AE6" i="144"/>
  <c r="AD6" i="144"/>
  <c r="AC6" i="144"/>
  <c r="AB6" i="144"/>
  <c r="AA6" i="144"/>
  <c r="Z6" i="144"/>
  <c r="Y6" i="144"/>
  <c r="X6" i="144"/>
  <c r="W6" i="144"/>
  <c r="V6" i="144"/>
  <c r="U6" i="144"/>
  <c r="T6" i="144"/>
  <c r="S6" i="144"/>
  <c r="R6" i="144"/>
  <c r="Q6" i="144"/>
  <c r="P6" i="144"/>
  <c r="O6" i="144"/>
  <c r="N6" i="144"/>
  <c r="M6" i="144"/>
  <c r="L6" i="144"/>
  <c r="K6" i="144"/>
  <c r="J6" i="144"/>
  <c r="I6" i="144"/>
  <c r="H6" i="144"/>
  <c r="G6" i="144"/>
  <c r="F6" i="144"/>
  <c r="E6" i="144"/>
  <c r="D6" i="144"/>
  <c r="C6" i="144"/>
  <c r="AI5" i="144"/>
  <c r="AJ4" i="144"/>
  <c r="AI4" i="144"/>
  <c r="EF11" i="1" s="1"/>
  <c r="EQ12" i="1" s="1"/>
  <c r="EF16" i="144" l="1"/>
  <c r="EF16" i="1"/>
  <c r="EF14" i="144"/>
  <c r="EF14" i="1"/>
  <c r="EF11" i="144"/>
  <c r="AJ8" i="143" l="1"/>
  <c r="AI8" i="143"/>
  <c r="EE16" i="1" s="1"/>
  <c r="AI7" i="143"/>
  <c r="EE14" i="1" s="1"/>
  <c r="AG6" i="143"/>
  <c r="AF6" i="143"/>
  <c r="AE6" i="143"/>
  <c r="AD6" i="143"/>
  <c r="AC6" i="143"/>
  <c r="AB6" i="143"/>
  <c r="AA6" i="143"/>
  <c r="Z6" i="143"/>
  <c r="Y6" i="143"/>
  <c r="X6" i="143"/>
  <c r="W6" i="143"/>
  <c r="V6" i="143"/>
  <c r="U6" i="143"/>
  <c r="T6" i="143"/>
  <c r="S6" i="143"/>
  <c r="R6" i="143"/>
  <c r="Q6" i="143"/>
  <c r="P6" i="143"/>
  <c r="O6" i="143"/>
  <c r="N6" i="143"/>
  <c r="M6" i="143"/>
  <c r="L6" i="143"/>
  <c r="K6" i="143"/>
  <c r="J6" i="143"/>
  <c r="I6" i="143"/>
  <c r="H6" i="143"/>
  <c r="G6" i="143"/>
  <c r="F6" i="143"/>
  <c r="E6" i="143"/>
  <c r="D6" i="143"/>
  <c r="C6" i="143"/>
  <c r="AI5" i="143"/>
  <c r="AJ4" i="143"/>
  <c r="AI4" i="143"/>
  <c r="EE11" i="1" s="1"/>
  <c r="EP12" i="1" s="1"/>
  <c r="AJ8" i="142" l="1"/>
  <c r="AI8" i="142"/>
  <c r="ED16" i="1" s="1"/>
  <c r="AI7" i="142"/>
  <c r="ED14" i="1" s="1"/>
  <c r="AG6" i="142"/>
  <c r="AF6" i="142"/>
  <c r="AE6" i="142"/>
  <c r="AD6" i="142"/>
  <c r="AC6" i="142"/>
  <c r="AB6" i="142"/>
  <c r="AA6" i="142"/>
  <c r="Z6" i="142"/>
  <c r="Y6" i="142"/>
  <c r="X6" i="142"/>
  <c r="W6" i="142"/>
  <c r="V6" i="142"/>
  <c r="U6" i="142"/>
  <c r="T6" i="142"/>
  <c r="S6" i="142"/>
  <c r="R6" i="142"/>
  <c r="Q6" i="142"/>
  <c r="P6" i="142"/>
  <c r="O6" i="142"/>
  <c r="N6" i="142"/>
  <c r="M6" i="142"/>
  <c r="L6" i="142"/>
  <c r="K6" i="142"/>
  <c r="J6" i="142"/>
  <c r="I6" i="142"/>
  <c r="H6" i="142"/>
  <c r="G6" i="142"/>
  <c r="F6" i="142"/>
  <c r="E6" i="142"/>
  <c r="D6" i="142"/>
  <c r="C6" i="142"/>
  <c r="AI5" i="142"/>
  <c r="AJ4" i="142"/>
  <c r="AI4" i="142"/>
  <c r="ED11" i="1" s="1"/>
  <c r="EO12" i="1" s="1"/>
  <c r="AG6" i="141" l="1"/>
  <c r="AF6" i="141"/>
  <c r="AE6" i="141"/>
  <c r="AD6" i="141"/>
  <c r="AC6" i="141"/>
  <c r="AB6" i="141"/>
  <c r="AA6" i="141"/>
  <c r="Z6" i="141"/>
  <c r="Y6" i="141"/>
  <c r="X6" i="141"/>
  <c r="W6" i="141"/>
  <c r="V6" i="141"/>
  <c r="U6" i="141"/>
  <c r="T6" i="141"/>
  <c r="S6" i="141"/>
  <c r="R6" i="141"/>
  <c r="Q6" i="141"/>
  <c r="P6" i="141"/>
  <c r="O6" i="141"/>
  <c r="N6" i="141"/>
  <c r="M6" i="141"/>
  <c r="L6" i="141"/>
  <c r="K6" i="141"/>
  <c r="J6" i="141"/>
  <c r="I6" i="141"/>
  <c r="H6" i="141"/>
  <c r="G6" i="141"/>
  <c r="F6" i="141"/>
  <c r="E6" i="141"/>
  <c r="D6" i="141"/>
  <c r="AJ8" i="141" l="1"/>
  <c r="AI8" i="141"/>
  <c r="EC16" i="1" s="1"/>
  <c r="AI7" i="141"/>
  <c r="EC14" i="1" s="1"/>
  <c r="C6" i="141"/>
  <c r="AI5" i="141"/>
  <c r="AJ4" i="141"/>
  <c r="AI4" i="141"/>
  <c r="EC11" i="1" s="1"/>
  <c r="EN12" i="1" s="1"/>
  <c r="AD6" i="140" l="1"/>
  <c r="AC6" i="140"/>
  <c r="AB6" i="140"/>
  <c r="AA6" i="140"/>
  <c r="Z6" i="140"/>
  <c r="Y6" i="140"/>
  <c r="X6" i="140"/>
  <c r="W6" i="140"/>
  <c r="V6" i="140"/>
  <c r="U6" i="140"/>
  <c r="T6" i="140"/>
  <c r="S6" i="140"/>
  <c r="R6" i="140"/>
  <c r="Q6" i="140"/>
  <c r="P6" i="140"/>
  <c r="O6" i="140"/>
  <c r="N6" i="140"/>
  <c r="M6" i="140"/>
  <c r="L6" i="140"/>
  <c r="K6" i="140"/>
  <c r="J6" i="140"/>
  <c r="I6" i="140"/>
  <c r="H6" i="140"/>
  <c r="G6" i="140"/>
  <c r="F6" i="140"/>
  <c r="E6" i="140"/>
  <c r="D6" i="140"/>
  <c r="C6" i="140"/>
  <c r="AJ8" i="140"/>
  <c r="AI8" i="140"/>
  <c r="EB16" i="1" s="1"/>
  <c r="AI7" i="140"/>
  <c r="EB14" i="1" s="1"/>
  <c r="AI5" i="140"/>
  <c r="AJ4" i="140"/>
  <c r="AI4" i="140"/>
  <c r="EB11" i="1" s="1"/>
  <c r="EM12" i="1" s="1"/>
  <c r="B6" i="139" l="1"/>
  <c r="AJ8" i="139"/>
  <c r="AI8" i="139"/>
  <c r="EA16" i="1" s="1"/>
  <c r="EF17" i="1" s="1"/>
  <c r="AI7" i="139"/>
  <c r="EA14" i="1" s="1"/>
  <c r="EF15" i="1" s="1"/>
  <c r="AG6" i="139"/>
  <c r="AF6" i="139"/>
  <c r="AE6" i="139"/>
  <c r="AD6" i="139"/>
  <c r="AC6" i="139"/>
  <c r="AB6" i="139"/>
  <c r="AA6" i="139"/>
  <c r="Z6" i="139"/>
  <c r="Y6" i="139"/>
  <c r="X6" i="139"/>
  <c r="W6" i="139"/>
  <c r="V6" i="139"/>
  <c r="U6" i="139"/>
  <c r="T6" i="139"/>
  <c r="S6" i="139"/>
  <c r="R6" i="139"/>
  <c r="Q6" i="139"/>
  <c r="P6" i="139"/>
  <c r="O6" i="139"/>
  <c r="N6" i="139"/>
  <c r="M6" i="139"/>
  <c r="L6" i="139"/>
  <c r="K6" i="139"/>
  <c r="J6" i="139"/>
  <c r="I6" i="139"/>
  <c r="H6" i="139"/>
  <c r="G6" i="139"/>
  <c r="F6" i="139"/>
  <c r="E6" i="139"/>
  <c r="D6" i="139"/>
  <c r="C6" i="139"/>
  <c r="AI5" i="139"/>
  <c r="AJ4" i="139"/>
  <c r="AI4" i="139"/>
  <c r="EA11" i="1" s="1"/>
  <c r="EL12" i="1" s="1"/>
  <c r="EF13" i="1" l="1"/>
  <c r="C6" i="138"/>
  <c r="D6" i="138"/>
  <c r="E6" i="138"/>
  <c r="F6" i="138"/>
  <c r="G6" i="138"/>
  <c r="H6" i="138"/>
  <c r="I6" i="138"/>
  <c r="J6" i="138"/>
  <c r="K6" i="138"/>
  <c r="L6" i="138"/>
  <c r="M6" i="138"/>
  <c r="N6" i="138"/>
  <c r="O6" i="138"/>
  <c r="P6" i="138"/>
  <c r="Q6" i="138"/>
  <c r="R6" i="138"/>
  <c r="S6" i="138"/>
  <c r="T6" i="138"/>
  <c r="U6" i="138"/>
  <c r="V6" i="138"/>
  <c r="W6" i="138"/>
  <c r="X6" i="138"/>
  <c r="Y6" i="138"/>
  <c r="Z6" i="138"/>
  <c r="AA6" i="138"/>
  <c r="AB6" i="138"/>
  <c r="AC6" i="138"/>
  <c r="AD6" i="138"/>
  <c r="AE6" i="138"/>
  <c r="AF6" i="138"/>
  <c r="B6" i="138"/>
  <c r="AJ8" i="138"/>
  <c r="AI8" i="138"/>
  <c r="DZ16" i="1" s="1"/>
  <c r="AI7" i="138"/>
  <c r="DZ14" i="1" s="1"/>
  <c r="AG6" i="138"/>
  <c r="AI5" i="138"/>
  <c r="AJ4" i="138"/>
  <c r="AI4" i="138"/>
  <c r="DZ11" i="1" s="1"/>
  <c r="EK12" i="1" s="1"/>
  <c r="AJ8" i="137" l="1"/>
  <c r="AI8" i="137"/>
  <c r="DY16" i="1" s="1"/>
  <c r="AI7" i="137"/>
  <c r="DY14" i="1" s="1"/>
  <c r="AG6" i="137"/>
  <c r="AF6" i="137"/>
  <c r="AE6" i="137"/>
  <c r="AD6" i="137"/>
  <c r="AC6" i="137"/>
  <c r="AB6" i="137"/>
  <c r="AA6" i="137"/>
  <c r="Z6" i="137"/>
  <c r="Y6" i="137"/>
  <c r="X6" i="137"/>
  <c r="W6" i="137"/>
  <c r="V6" i="137"/>
  <c r="U6" i="137"/>
  <c r="T6" i="137"/>
  <c r="S6" i="137"/>
  <c r="R6" i="137"/>
  <c r="Q6" i="137"/>
  <c r="P6" i="137"/>
  <c r="O6" i="137"/>
  <c r="N6" i="137"/>
  <c r="M6" i="137"/>
  <c r="L6" i="137"/>
  <c r="K6" i="137"/>
  <c r="J6" i="137"/>
  <c r="I6" i="137"/>
  <c r="H6" i="137"/>
  <c r="G6" i="137"/>
  <c r="F6" i="137"/>
  <c r="E6" i="137"/>
  <c r="D6" i="137"/>
  <c r="C6" i="137"/>
  <c r="AI5" i="137"/>
  <c r="AJ4" i="137"/>
  <c r="AI4" i="137"/>
  <c r="DY11" i="1" s="1"/>
  <c r="EJ12" i="1" s="1"/>
  <c r="AG6" i="136" l="1"/>
  <c r="AF6" i="136"/>
  <c r="AE6" i="136"/>
  <c r="AD6" i="136" l="1"/>
  <c r="AC6" i="136" l="1"/>
  <c r="AB6" i="136" l="1"/>
  <c r="AA6" i="136" l="1"/>
  <c r="Z6" i="136" l="1"/>
  <c r="Y6" i="136" l="1"/>
  <c r="X6" i="136" l="1"/>
  <c r="W6" i="136" l="1"/>
  <c r="V6" i="136" l="1"/>
  <c r="U6" i="136" l="1"/>
  <c r="T6" i="136" l="1"/>
  <c r="S6" i="136" l="1"/>
  <c r="R6" i="136" l="1"/>
  <c r="Q6" i="136" l="1"/>
  <c r="P6" i="136" l="1"/>
  <c r="O6" i="136" l="1"/>
  <c r="N6" i="136" l="1"/>
  <c r="M6" i="136" l="1"/>
  <c r="L6" i="136" l="1"/>
  <c r="K6" i="136" l="1"/>
  <c r="J6" i="136" l="1"/>
  <c r="I6" i="136" l="1"/>
  <c r="H6" i="136" l="1"/>
  <c r="G6" i="136" l="1"/>
  <c r="F6" i="136" l="1"/>
  <c r="E6" i="136" l="1"/>
  <c r="D6" i="136" l="1"/>
  <c r="AJ8" i="136" l="1"/>
  <c r="AI8" i="136"/>
  <c r="DX16" i="1" s="1"/>
  <c r="AI7" i="136"/>
  <c r="DX14" i="1" s="1"/>
  <c r="C6" i="136"/>
  <c r="AI5" i="136"/>
  <c r="AJ4" i="136"/>
  <c r="AI4" i="136"/>
  <c r="DX11" i="1" s="1"/>
  <c r="EI12" i="1" s="1"/>
  <c r="AF6" i="135" l="1"/>
  <c r="AE6" i="135" l="1"/>
  <c r="AD6" i="135" l="1"/>
  <c r="AC6" i="135" l="1"/>
  <c r="AB6" i="135" l="1"/>
  <c r="AA6" i="135" l="1"/>
  <c r="Z6" i="135" l="1"/>
  <c r="Y6" i="135" l="1"/>
  <c r="X6" i="135" l="1"/>
  <c r="W6" i="135" l="1"/>
  <c r="V6" i="135" l="1"/>
  <c r="U6" i="135" l="1"/>
  <c r="T6" i="135" l="1"/>
  <c r="S6" i="135" l="1"/>
  <c r="R6" i="135" l="1"/>
  <c r="Q6" i="135" l="1"/>
  <c r="P6" i="135" l="1"/>
  <c r="O6" i="135" l="1"/>
  <c r="N6" i="135" l="1"/>
  <c r="M6" i="135" l="1"/>
  <c r="L6" i="135" l="1"/>
  <c r="K6" i="135" l="1"/>
  <c r="J6" i="135" l="1"/>
  <c r="I6" i="135" l="1"/>
  <c r="H6" i="135" l="1"/>
  <c r="G6" i="135" l="1"/>
  <c r="F6" i="135" l="1"/>
  <c r="E6" i="135" l="1"/>
  <c r="D6" i="135" l="1"/>
  <c r="C6" i="135" l="1"/>
  <c r="AJ8" i="135"/>
  <c r="AI8" i="135"/>
  <c r="DW16" i="1" s="1"/>
  <c r="AI7" i="135"/>
  <c r="DW14" i="1" s="1"/>
  <c r="AI5" i="135"/>
  <c r="AJ4" i="135"/>
  <c r="AI4" i="135"/>
  <c r="DW11" i="1" s="1"/>
  <c r="EH12" i="1" s="1"/>
  <c r="AG6" i="134"/>
  <c r="AF6" i="134" l="1"/>
  <c r="AE6" i="134" l="1"/>
  <c r="AD6" i="134" l="1"/>
  <c r="AC6" i="134"/>
  <c r="AB6" i="134" l="1"/>
  <c r="AA6" i="134" l="1"/>
  <c r="Z6" i="134" l="1"/>
  <c r="Y6" i="134" l="1"/>
  <c r="X6" i="134" l="1"/>
  <c r="W6" i="134" l="1"/>
  <c r="V6" i="134" l="1"/>
  <c r="U6" i="134" l="1"/>
  <c r="T6" i="134" l="1"/>
  <c r="S6" i="134" l="1"/>
  <c r="R6" i="134" l="1"/>
  <c r="Q6" i="134" l="1"/>
  <c r="P6" i="134" l="1"/>
  <c r="O6" i="134" l="1"/>
  <c r="N6" i="134"/>
  <c r="M6" i="134"/>
  <c r="L6" i="134"/>
  <c r="K6" i="134"/>
  <c r="J6" i="134"/>
  <c r="I6" i="134"/>
  <c r="H6" i="134"/>
  <c r="G6" i="134"/>
  <c r="F6" i="134"/>
  <c r="E6" i="134"/>
  <c r="D6" i="134"/>
  <c r="AG6" i="133"/>
  <c r="AF6" i="133"/>
  <c r="AE6" i="133"/>
  <c r="AD6" i="133"/>
  <c r="AC6" i="133"/>
  <c r="AB6" i="133"/>
  <c r="AA6" i="133"/>
  <c r="Z6" i="133"/>
  <c r="Y6" i="133"/>
  <c r="X6" i="133"/>
  <c r="W6" i="133"/>
  <c r="V6" i="133"/>
  <c r="U6" i="133"/>
  <c r="T6" i="133"/>
  <c r="S6" i="133"/>
  <c r="R6" i="133"/>
  <c r="Q6" i="133"/>
  <c r="P6" i="133"/>
  <c r="O6" i="133"/>
  <c r="N6" i="133"/>
  <c r="M6" i="133"/>
  <c r="L6" i="133"/>
  <c r="K6" i="133"/>
  <c r="J6" i="133"/>
  <c r="I6" i="133"/>
  <c r="H6" i="133"/>
  <c r="G6" i="133"/>
  <c r="F6" i="133"/>
  <c r="E6" i="133"/>
  <c r="D6" i="133"/>
  <c r="C6" i="133"/>
  <c r="AJ8" i="134" l="1"/>
  <c r="AI8" i="134"/>
  <c r="DV16" i="1" s="1"/>
  <c r="AI7" i="134"/>
  <c r="DV14" i="1" s="1"/>
  <c r="AI5" i="134"/>
  <c r="AJ4" i="134"/>
  <c r="AI4" i="134"/>
  <c r="DV11" i="1" s="1"/>
  <c r="EG12" i="1" s="1"/>
  <c r="AJ8" i="133" l="1"/>
  <c r="AI8" i="133"/>
  <c r="DU16" i="1" s="1"/>
  <c r="DZ17" i="1" s="1"/>
  <c r="AI7" i="133"/>
  <c r="DU14" i="1" s="1"/>
  <c r="DZ15" i="1" s="1"/>
  <c r="AI5" i="133"/>
  <c r="AJ4" i="133"/>
  <c r="AI4" i="133"/>
  <c r="DU11" i="1" s="1"/>
  <c r="EF12" i="1" l="1"/>
  <c r="DZ13" i="1"/>
  <c r="AJ8" i="132" l="1"/>
  <c r="AI8" i="132"/>
  <c r="DT16" i="1" s="1"/>
  <c r="AI7" i="132"/>
  <c r="DT14" i="1" s="1"/>
  <c r="AI5" i="132"/>
  <c r="AJ4" i="132"/>
  <c r="AI4" i="132"/>
  <c r="DT11" i="1" s="1"/>
  <c r="EE12" i="1" s="1"/>
  <c r="AJ8" i="131" l="1"/>
  <c r="AI8" i="131"/>
  <c r="DS16" i="1" s="1"/>
  <c r="AI7" i="131"/>
  <c r="DS14" i="1" s="1"/>
  <c r="AI5" i="131"/>
  <c r="AJ4" i="131"/>
  <c r="AI4" i="131"/>
  <c r="DS11" i="1" s="1"/>
  <c r="ED12" i="1" s="1"/>
  <c r="AJ8" i="130" l="1"/>
  <c r="AI8" i="130"/>
  <c r="DR16" i="1" s="1"/>
  <c r="AI7" i="130"/>
  <c r="DR14" i="1" s="1"/>
  <c r="AI5" i="130"/>
  <c r="AJ4" i="130"/>
  <c r="AI4" i="130"/>
  <c r="DR11" i="1" s="1"/>
  <c r="EC12" i="1" s="1"/>
  <c r="AJ8" i="129" l="1"/>
  <c r="AI8" i="129"/>
  <c r="DQ16" i="1" s="1"/>
  <c r="AI7" i="129"/>
  <c r="DQ14" i="1" s="1"/>
  <c r="AI5" i="129"/>
  <c r="AJ4" i="129"/>
  <c r="AI4" i="129"/>
  <c r="DQ11" i="1" s="1"/>
  <c r="EB12" i="1" s="1"/>
  <c r="AJ8" i="128" l="1"/>
  <c r="AI8" i="128"/>
  <c r="DP16" i="1" s="1"/>
  <c r="AI7" i="128"/>
  <c r="DP14" i="1" s="1"/>
  <c r="AI5" i="128"/>
  <c r="AJ4" i="128"/>
  <c r="AI4" i="128"/>
  <c r="DP11" i="1" s="1"/>
  <c r="EA12" i="1" s="1"/>
  <c r="AJ8" i="127" l="1"/>
  <c r="AI8" i="127"/>
  <c r="DO16" i="1" s="1"/>
  <c r="DT17" i="1" s="1"/>
  <c r="AI7" i="127"/>
  <c r="DO14" i="1" s="1"/>
  <c r="DT15" i="1" s="1"/>
  <c r="AI5" i="127"/>
  <c r="AJ4" i="127"/>
  <c r="AI4" i="127"/>
  <c r="DO11" i="1" s="1"/>
  <c r="DZ12" i="1" l="1"/>
  <c r="DT13" i="1"/>
  <c r="AJ8" i="126"/>
  <c r="AI8" i="126"/>
  <c r="DN16" i="1" s="1"/>
  <c r="AI7" i="126"/>
  <c r="DN14" i="1" s="1"/>
  <c r="AI5" i="126"/>
  <c r="AJ4" i="126"/>
  <c r="AI4" i="126"/>
  <c r="DN11" i="1" s="1"/>
  <c r="DY12" i="1" s="1"/>
  <c r="AJ8" i="125" l="1"/>
  <c r="AI8" i="125"/>
  <c r="DM16" i="1" s="1"/>
  <c r="AI7" i="125"/>
  <c r="DM14" i="1" s="1"/>
  <c r="AI5" i="125"/>
  <c r="AJ4" i="125"/>
  <c r="AI4" i="125"/>
  <c r="DM11" i="1" s="1"/>
  <c r="DX12" i="1" s="1"/>
  <c r="AJ8" i="124" l="1"/>
  <c r="AI8" i="124"/>
  <c r="DL16" i="1" s="1"/>
  <c r="AI7" i="124"/>
  <c r="DL14" i="1" s="1"/>
  <c r="AI5" i="124"/>
  <c r="AJ4" i="124"/>
  <c r="AI4" i="124"/>
  <c r="DL11" i="1" s="1"/>
  <c r="DW12" i="1" s="1"/>
  <c r="AJ8" i="123" l="1"/>
  <c r="AI8" i="123"/>
  <c r="DK16" i="1" s="1"/>
  <c r="AI7" i="123"/>
  <c r="DK14" i="1" s="1"/>
  <c r="AI5" i="123"/>
  <c r="AJ4" i="123"/>
  <c r="AI4" i="123"/>
  <c r="DK11" i="1" s="1"/>
  <c r="DV12" i="1" s="1"/>
  <c r="AJ8" i="122" l="1"/>
  <c r="AI8" i="122"/>
  <c r="DJ16" i="1" s="1"/>
  <c r="AI7" i="122"/>
  <c r="DJ14" i="1" s="1"/>
  <c r="AI5" i="122"/>
  <c r="AJ4" i="122"/>
  <c r="AI4" i="122"/>
  <c r="DJ11" i="1" s="1"/>
  <c r="DU12" i="1" s="1"/>
  <c r="AJ8" i="121" l="1"/>
  <c r="AI8" i="121"/>
  <c r="DI16" i="1" s="1"/>
  <c r="DN17" i="1" s="1"/>
  <c r="AI7" i="121"/>
  <c r="DI14" i="1" s="1"/>
  <c r="DN15" i="1" s="1"/>
  <c r="AI5" i="121"/>
  <c r="AJ4" i="121"/>
  <c r="AI4" i="121"/>
  <c r="DI11" i="1" s="1"/>
  <c r="DT12" i="1" l="1"/>
  <c r="DN13" i="1"/>
  <c r="AJ8" i="120" l="1"/>
  <c r="AI8" i="120"/>
  <c r="DH16" i="1" s="1"/>
  <c r="AI7" i="120"/>
  <c r="DH14" i="1" s="1"/>
  <c r="AI5" i="120"/>
  <c r="AJ4" i="120"/>
  <c r="AI4" i="120"/>
  <c r="DH11" i="1" s="1"/>
  <c r="DS12" i="1" s="1"/>
  <c r="AJ8" i="119" l="1"/>
  <c r="AI8" i="119"/>
  <c r="DG16" i="1" s="1"/>
  <c r="AI7" i="119"/>
  <c r="DG14" i="1" s="1"/>
  <c r="AI5" i="119"/>
  <c r="AJ4" i="119"/>
  <c r="AI4" i="119"/>
  <c r="DG11" i="1" s="1"/>
  <c r="DR12" i="1" s="1"/>
  <c r="AJ8" i="118" l="1"/>
  <c r="AI8" i="118"/>
  <c r="DF16" i="1" s="1"/>
  <c r="AI7" i="118"/>
  <c r="DF14" i="1" s="1"/>
  <c r="AI5" i="118"/>
  <c r="AJ4" i="118"/>
  <c r="AI4" i="118"/>
  <c r="DF11" i="1" s="1"/>
  <c r="DQ12" i="1" s="1"/>
  <c r="AJ8" i="117" l="1"/>
  <c r="AI8" i="117"/>
  <c r="DE16" i="1" s="1"/>
  <c r="AI7" i="117"/>
  <c r="DE14" i="1" s="1"/>
  <c r="AI5" i="117"/>
  <c r="AJ4" i="117"/>
  <c r="AI4" i="117"/>
  <c r="DE11" i="1" s="1"/>
  <c r="DP12" i="1" s="1"/>
  <c r="AJ8" i="116" l="1"/>
  <c r="AI8" i="116"/>
  <c r="DD16" i="1" s="1"/>
  <c r="AI7" i="116"/>
  <c r="DD14" i="1" s="1"/>
  <c r="AI5" i="116"/>
  <c r="AJ4" i="116"/>
  <c r="AI4" i="116"/>
  <c r="DD11" i="1" s="1"/>
  <c r="DO12" i="1" s="1"/>
  <c r="DB14" i="1" l="1"/>
  <c r="AI7" i="115" l="1"/>
  <c r="DC14" i="1" s="1"/>
  <c r="DH15" i="1" s="1"/>
  <c r="CY14" i="1" l="1"/>
  <c r="CX14" i="1"/>
  <c r="CW14" i="1"/>
  <c r="CZ14" i="1"/>
  <c r="DA14" i="1"/>
  <c r="DB15" i="1" l="1"/>
  <c r="AJ8" i="115"/>
  <c r="AI8" i="115"/>
  <c r="DC16" i="1" s="1"/>
  <c r="DH17" i="1" s="1"/>
  <c r="AI5" i="115"/>
  <c r="AJ4" i="115"/>
  <c r="AI4" i="115"/>
  <c r="DC11" i="1" s="1"/>
  <c r="DN12" i="1" l="1"/>
  <c r="DH13" i="1"/>
  <c r="AJ8" i="114" l="1"/>
  <c r="AI8" i="114"/>
  <c r="DB16" i="1" s="1"/>
  <c r="AI5" i="114"/>
  <c r="AJ4" i="114"/>
  <c r="AI4" i="114"/>
  <c r="DB11" i="1" s="1"/>
  <c r="DM12" i="1" s="1"/>
  <c r="AJ8" i="113" l="1"/>
  <c r="AI8" i="113"/>
  <c r="DA16" i="1" s="1"/>
  <c r="AI5" i="113"/>
  <c r="AJ4" i="113"/>
  <c r="AI4" i="113"/>
  <c r="DA11" i="1" s="1"/>
  <c r="DL12" i="1" s="1"/>
  <c r="AJ8" i="112" l="1"/>
  <c r="AI8" i="112"/>
  <c r="AI5" i="112"/>
  <c r="AJ4" i="112"/>
  <c r="AI4" i="112"/>
  <c r="CZ11" i="1" s="1"/>
  <c r="DK12" i="1" s="1"/>
  <c r="CY16" i="1" l="1"/>
  <c r="CZ16" i="1"/>
  <c r="AJ8" i="111" l="1"/>
  <c r="AI8" i="111"/>
  <c r="AI5" i="111"/>
  <c r="AJ4" i="111"/>
  <c r="AI4" i="111"/>
  <c r="CY11" i="1" s="1"/>
  <c r="DJ12" i="1" s="1"/>
  <c r="AJ8" i="110" l="1"/>
  <c r="AI8" i="110"/>
  <c r="CX16" i="1" s="1"/>
  <c r="AI5" i="110"/>
  <c r="AJ4" i="110"/>
  <c r="AI4" i="110"/>
  <c r="CX11" i="1" s="1"/>
  <c r="DI12" i="1" s="1"/>
  <c r="AJ8" i="109" l="1"/>
  <c r="AI8" i="109"/>
  <c r="CW16" i="1" s="1"/>
  <c r="DB17" i="1" s="1"/>
  <c r="AI5" i="109"/>
  <c r="AJ4" i="109"/>
  <c r="AI4" i="109"/>
  <c r="CW11" i="1" s="1"/>
  <c r="DH12" i="1" l="1"/>
  <c r="DB13" i="1"/>
  <c r="AI4" i="107"/>
  <c r="CU11" i="1" s="1"/>
  <c r="AJ7" i="108" l="1"/>
  <c r="AI7" i="108"/>
  <c r="AI5" i="108"/>
  <c r="AJ4" i="108"/>
  <c r="AI4" i="108"/>
  <c r="CV11" i="1" s="1"/>
  <c r="DG12" i="1" s="1"/>
  <c r="DF12" i="1" l="1"/>
  <c r="AJ7" i="107" l="1"/>
  <c r="AI7" i="107"/>
  <c r="AI5" i="107"/>
  <c r="AJ4" i="107"/>
  <c r="AJ7" i="106" l="1"/>
  <c r="AI7" i="106"/>
  <c r="AI5" i="106"/>
  <c r="AJ4" i="106"/>
  <c r="AI4" i="106"/>
  <c r="CT11" i="1" s="1"/>
  <c r="DE12" i="1" s="1"/>
  <c r="AJ7" i="105" l="1"/>
  <c r="AI7" i="105"/>
  <c r="AI5" i="105"/>
  <c r="AJ4" i="105"/>
  <c r="AE5" i="104"/>
  <c r="AE4" i="104" s="1"/>
  <c r="AI4" i="105" l="1"/>
  <c r="CS11" i="1" s="1"/>
  <c r="DD12" i="1" s="1"/>
  <c r="AJ7" i="104"/>
  <c r="AI7" i="104"/>
  <c r="AI5" i="104" l="1"/>
  <c r="AJ4" i="104"/>
  <c r="AI4" i="104"/>
  <c r="CR11" i="1" s="1"/>
  <c r="DC12" i="1" s="1"/>
  <c r="AI5" i="103" l="1"/>
  <c r="AJ4" i="103" l="1"/>
  <c r="AI4" i="103"/>
  <c r="CQ11" i="1" s="1"/>
  <c r="AA5" i="102"/>
  <c r="X4" i="102" s="1"/>
  <c r="DB12" i="1" l="1"/>
  <c r="CV13" i="1"/>
  <c r="AA4" i="102"/>
  <c r="Z4" i="102"/>
  <c r="Y4" i="102"/>
  <c r="AI5" i="102" l="1"/>
  <c r="AJ4" i="102"/>
  <c r="AI4" i="102"/>
  <c r="CP11" i="1" s="1"/>
  <c r="DA12" i="1" s="1"/>
  <c r="AI5" i="101" l="1"/>
  <c r="AJ4" i="101"/>
  <c r="AI4" i="101"/>
  <c r="CO11" i="1" s="1"/>
  <c r="CZ12" i="1" s="1"/>
  <c r="AI5" i="100" l="1"/>
  <c r="AJ4" i="100"/>
  <c r="AI4" i="100"/>
  <c r="CN11" i="1" s="1"/>
  <c r="CY12" i="1" s="1"/>
  <c r="AI5" i="99" l="1"/>
  <c r="AJ4" i="99"/>
  <c r="AI4" i="99"/>
  <c r="CM11" i="1" s="1"/>
  <c r="CX12" i="1" s="1"/>
  <c r="AI5" i="98" l="1"/>
  <c r="AJ4" i="98"/>
  <c r="AI4" i="98"/>
  <c r="CL11" i="1" s="1"/>
  <c r="CW12" i="1" s="1"/>
  <c r="AI5" i="97" l="1"/>
  <c r="AJ4" i="97"/>
  <c r="AI4" i="97"/>
  <c r="CK11" i="1" s="1"/>
  <c r="CV12" i="1" l="1"/>
  <c r="CP13" i="1"/>
  <c r="AI5" i="96" l="1"/>
  <c r="AJ4" i="96"/>
  <c r="AI4" i="96"/>
  <c r="CJ11" i="1" s="1"/>
  <c r="CU12" i="1" s="1"/>
  <c r="AI5" i="95" l="1"/>
  <c r="AJ4" i="95"/>
  <c r="AI4" i="95"/>
  <c r="CI11" i="1" s="1"/>
  <c r="CT12" i="1" s="1"/>
  <c r="AI5" i="94" l="1"/>
  <c r="AJ4" i="94"/>
  <c r="AI4" i="94"/>
  <c r="CH11" i="1" s="1"/>
  <c r="CS12" i="1" s="1"/>
  <c r="AI5" i="93" l="1"/>
  <c r="AJ4" i="93"/>
  <c r="AI4" i="93"/>
  <c r="CG11" i="1" s="1"/>
  <c r="CR12" i="1" s="1"/>
  <c r="AI5" i="92" l="1"/>
  <c r="AJ4" i="92"/>
  <c r="AI4" i="92"/>
  <c r="CF11" i="1" s="1"/>
  <c r="CQ12" i="1" s="1"/>
  <c r="AI5" i="91" l="1"/>
  <c r="AJ4" i="91"/>
  <c r="AI4" i="91"/>
  <c r="CE11" i="1" s="1"/>
  <c r="CP12" i="1" l="1"/>
  <c r="CJ13" i="1"/>
  <c r="AI5" i="90" l="1"/>
  <c r="AJ4" i="90"/>
  <c r="AI4" i="90"/>
  <c r="CD11" i="1" s="1"/>
  <c r="CO12" i="1" s="1"/>
  <c r="AI5" i="89" l="1"/>
  <c r="AJ4" i="89"/>
  <c r="AI4" i="89"/>
  <c r="CC11" i="1" s="1"/>
  <c r="CN12" i="1" s="1"/>
  <c r="AI5" i="88" l="1"/>
  <c r="AJ4" i="88"/>
  <c r="AI4" i="88"/>
  <c r="CB11" i="1" s="1"/>
  <c r="CM12" i="1" s="1"/>
  <c r="BZ11" i="1"/>
  <c r="AI5" i="87"/>
  <c r="AJ4" i="87"/>
  <c r="AI4" i="87"/>
  <c r="CA11" i="1" s="1"/>
  <c r="CL12" i="1" s="1"/>
  <c r="AI5" i="85"/>
  <c r="AJ4" i="85"/>
  <c r="AI4" i="85"/>
  <c r="BX11" i="1"/>
  <c r="AI5" i="84"/>
  <c r="AJ4" i="84"/>
  <c r="AI4" i="84"/>
  <c r="BY11" i="1" s="1"/>
  <c r="AI5" i="83"/>
  <c r="AJ4" i="83"/>
  <c r="AI4" i="83"/>
  <c r="AI5" i="82"/>
  <c r="AJ4" i="82"/>
  <c r="AI4" i="82"/>
  <c r="BW11" i="1" s="1"/>
  <c r="AI4" i="81"/>
  <c r="BV11" i="1" s="1"/>
  <c r="AJ4" i="81"/>
  <c r="AI5" i="81"/>
  <c r="AI4" i="80"/>
  <c r="BU11" i="1"/>
  <c r="AJ4" i="80"/>
  <c r="AI5" i="80"/>
  <c r="AI4" i="79"/>
  <c r="BT11" i="1" s="1"/>
  <c r="AJ4" i="79"/>
  <c r="AI5" i="79"/>
  <c r="AI4" i="78"/>
  <c r="BS11" i="1" s="1"/>
  <c r="AJ4" i="78"/>
  <c r="AI5" i="78"/>
  <c r="AI4" i="77"/>
  <c r="BR11" i="1"/>
  <c r="AJ4" i="77"/>
  <c r="AI5" i="77"/>
  <c r="AI4" i="76"/>
  <c r="BQ11" i="1" s="1"/>
  <c r="AI4" i="62"/>
  <c r="BG11" i="1" s="1"/>
  <c r="AI4" i="61"/>
  <c r="BH11" i="1" s="1"/>
  <c r="AI4" i="60"/>
  <c r="BI11" i="1"/>
  <c r="AI4" i="59"/>
  <c r="BJ11" i="1"/>
  <c r="AI4" i="58"/>
  <c r="BK11" i="1" s="1"/>
  <c r="AI4" i="71"/>
  <c r="BL11" i="1" s="1"/>
  <c r="AI4" i="72"/>
  <c r="BM11" i="1" s="1"/>
  <c r="AI4" i="73"/>
  <c r="BN11" i="1"/>
  <c r="AI4" i="74"/>
  <c r="BO11" i="1" s="1"/>
  <c r="AI4" i="75"/>
  <c r="BP11" i="1" s="1"/>
  <c r="AJ4" i="76"/>
  <c r="AI5" i="76"/>
  <c r="AJ4" i="75"/>
  <c r="AI5" i="75"/>
  <c r="AJ4" i="74"/>
  <c r="AI5" i="74"/>
  <c r="BF13" i="1"/>
  <c r="AJ4" i="73"/>
  <c r="AI5" i="73"/>
  <c r="AJ4" i="72"/>
  <c r="AI5" i="72"/>
  <c r="AJ4" i="71"/>
  <c r="AI5" i="71"/>
  <c r="AI4" i="70"/>
  <c r="AJ4" i="70"/>
  <c r="AI5" i="70"/>
  <c r="AI4" i="69"/>
  <c r="AJ4" i="69"/>
  <c r="AI5" i="69"/>
  <c r="AI4" i="68"/>
  <c r="AJ4" i="68"/>
  <c r="AI5" i="68"/>
  <c r="AG5" i="67"/>
  <c r="AD5" i="67"/>
  <c r="AI5" i="67" s="1"/>
  <c r="AC5" i="67"/>
  <c r="AC4" i="67"/>
  <c r="AI4" i="67"/>
  <c r="B5" i="66"/>
  <c r="AI5" i="66"/>
  <c r="AI4" i="66"/>
  <c r="AJ4" i="66"/>
  <c r="AI4" i="65"/>
  <c r="AJ4" i="65"/>
  <c r="AI5" i="65"/>
  <c r="AI4" i="64"/>
  <c r="AJ4" i="64"/>
  <c r="AI5" i="64"/>
  <c r="AI4" i="63"/>
  <c r="AJ4" i="63"/>
  <c r="AI5" i="63"/>
  <c r="AJ4" i="62"/>
  <c r="AI5" i="62"/>
  <c r="AJ4" i="61"/>
  <c r="AI5" i="61"/>
  <c r="AJ4" i="60"/>
  <c r="AI5" i="60"/>
  <c r="AJ4" i="59"/>
  <c r="AI5" i="59"/>
  <c r="AJ4" i="58"/>
  <c r="AI5" i="58"/>
  <c r="AJ4" i="67"/>
  <c r="CK12" i="1" l="1"/>
  <c r="CJ12" i="1"/>
  <c r="CB12" i="1"/>
  <c r="CH12" i="1"/>
  <c r="CI12" i="1"/>
  <c r="CD13" i="1"/>
  <c r="CD12" i="1"/>
  <c r="CF12" i="1"/>
  <c r="CE12" i="1"/>
  <c r="CG12" i="1"/>
  <c r="CC12" i="1"/>
  <c r="BX13" i="1"/>
  <c r="CA12" i="1"/>
  <c r="BR13" i="1"/>
  <c r="BZ12" i="1"/>
  <c r="BW12" i="1"/>
  <c r="BU12" i="1"/>
  <c r="BM12" i="1"/>
  <c r="BY12" i="1"/>
  <c r="BN12" i="1"/>
  <c r="BT12" i="1"/>
  <c r="BO12" i="1"/>
  <c r="BV12" i="1"/>
  <c r="BX12" i="1"/>
  <c r="BK12" i="1"/>
  <c r="BR12" i="1"/>
  <c r="BQ12" i="1"/>
  <c r="FD11" i="1"/>
  <c r="BP12" i="1"/>
  <c r="FE11" i="1"/>
  <c r="BJ12" i="1"/>
  <c r="BL13" i="1"/>
  <c r="BI12" i="1"/>
  <c r="BS12" i="1"/>
  <c r="BL12" i="1"/>
  <c r="BH12" i="1"/>
  <c r="BG12" i="1"/>
  <c r="FD12" i="1" l="1"/>
</calcChain>
</file>

<file path=xl/sharedStrings.xml><?xml version="1.0" encoding="utf-8"?>
<sst xmlns="http://schemas.openxmlformats.org/spreadsheetml/2006/main" count="988" uniqueCount="175">
  <si>
    <t>Total</t>
  </si>
  <si>
    <t>Monatsdurchschnitt</t>
  </si>
  <si>
    <t>(kWh)</t>
  </si>
  <si>
    <t xml:space="preserve"> </t>
  </si>
  <si>
    <t>PV Produktion (kWh)</t>
  </si>
  <si>
    <t>Datum</t>
  </si>
  <si>
    <t>Summe</t>
  </si>
  <si>
    <t>Tagesdurchschnitt</t>
  </si>
  <si>
    <t>Ertrag</t>
  </si>
  <si>
    <t>Aug15</t>
  </si>
  <si>
    <t>Sep15</t>
  </si>
  <si>
    <t>Okt15</t>
  </si>
  <si>
    <t>Nov15</t>
  </si>
  <si>
    <t>Dez15</t>
  </si>
  <si>
    <t>Jan16</t>
  </si>
  <si>
    <t>Feb16</t>
  </si>
  <si>
    <t>Mar16</t>
  </si>
  <si>
    <t>Apr16</t>
  </si>
  <si>
    <t>Mai16</t>
  </si>
  <si>
    <t>Jun16</t>
  </si>
  <si>
    <t>Jul16</t>
  </si>
  <si>
    <t>Aug16</t>
  </si>
  <si>
    <t>Sep16</t>
  </si>
  <si>
    <t>Okt16</t>
  </si>
  <si>
    <t>Nov16</t>
  </si>
  <si>
    <t>Dez16</t>
  </si>
  <si>
    <t>Jan17</t>
  </si>
  <si>
    <t>Feb17</t>
  </si>
  <si>
    <t>Mar17</t>
  </si>
  <si>
    <t>Tageshöchst</t>
  </si>
  <si>
    <t>PV Produktion</t>
  </si>
  <si>
    <t>Apr17</t>
  </si>
  <si>
    <t>Mai17</t>
  </si>
  <si>
    <t>16.8 kWp PV Anlage Wilerweg</t>
  </si>
  <si>
    <t>Mai12</t>
  </si>
  <si>
    <t>Jun12</t>
  </si>
  <si>
    <t>Jul12</t>
  </si>
  <si>
    <t>Aug12</t>
  </si>
  <si>
    <t>Sep12</t>
  </si>
  <si>
    <t>Okt12</t>
  </si>
  <si>
    <t>Nov12</t>
  </si>
  <si>
    <t>Dez12</t>
  </si>
  <si>
    <t>Jan13</t>
  </si>
  <si>
    <t>Feb13</t>
  </si>
  <si>
    <t>Mar13</t>
  </si>
  <si>
    <t>Apr13</t>
  </si>
  <si>
    <t>Mai13</t>
  </si>
  <si>
    <t>Jun13</t>
  </si>
  <si>
    <t>Jul13</t>
  </si>
  <si>
    <t>Aug13</t>
  </si>
  <si>
    <t>Sep13</t>
  </si>
  <si>
    <t>Okt13</t>
  </si>
  <si>
    <t>Nov13</t>
  </si>
  <si>
    <t>Dez13</t>
  </si>
  <si>
    <t>Jan14</t>
  </si>
  <si>
    <t>Feb14</t>
  </si>
  <si>
    <t>Mar14</t>
  </si>
  <si>
    <t>Apr14</t>
  </si>
  <si>
    <t>Mai14</t>
  </si>
  <si>
    <t>Jun14</t>
  </si>
  <si>
    <t>Jul14</t>
  </si>
  <si>
    <t>Aug14</t>
  </si>
  <si>
    <t>Sep14</t>
  </si>
  <si>
    <t>Okt14</t>
  </si>
  <si>
    <t>Nov14</t>
  </si>
  <si>
    <t>Dez14</t>
  </si>
  <si>
    <t>Jan15</t>
  </si>
  <si>
    <t>Feb15</t>
  </si>
  <si>
    <t>Mar15</t>
  </si>
  <si>
    <t>Apr15</t>
  </si>
  <si>
    <t>Mai15</t>
  </si>
  <si>
    <t>Jun15</t>
  </si>
  <si>
    <t>Jul15</t>
  </si>
  <si>
    <t>Jun17</t>
  </si>
  <si>
    <t>Jul17</t>
  </si>
  <si>
    <t>Aug17</t>
  </si>
  <si>
    <t>Sep17</t>
  </si>
  <si>
    <t>Okt17</t>
  </si>
  <si>
    <t>Nov17</t>
  </si>
  <si>
    <t>Dez17</t>
  </si>
  <si>
    <t>Jan18</t>
  </si>
  <si>
    <t>Feb18</t>
  </si>
  <si>
    <t>Mar18</t>
  </si>
  <si>
    <t>Apr18</t>
  </si>
  <si>
    <t>Mai18</t>
  </si>
  <si>
    <t>Jun18</t>
  </si>
  <si>
    <t>Jul18</t>
  </si>
  <si>
    <t>Aug18</t>
  </si>
  <si>
    <t>Sep18</t>
  </si>
  <si>
    <t>Okt18</t>
  </si>
  <si>
    <t>Nov18</t>
  </si>
  <si>
    <t>Dez18</t>
  </si>
  <si>
    <t>Jan19</t>
  </si>
  <si>
    <t>Feb19</t>
  </si>
  <si>
    <t>Mar19</t>
  </si>
  <si>
    <t>Apr19</t>
  </si>
  <si>
    <t>Mai19</t>
  </si>
  <si>
    <t>Jun19</t>
  </si>
  <si>
    <t>Jul19</t>
  </si>
  <si>
    <t>Aug19</t>
  </si>
  <si>
    <t>Sep19</t>
  </si>
  <si>
    <t>Okt19</t>
  </si>
  <si>
    <t>Nov19</t>
  </si>
  <si>
    <t>Dez19</t>
  </si>
  <si>
    <t>Jan20</t>
  </si>
  <si>
    <t>Feb20</t>
  </si>
  <si>
    <t>Eigenverbrauch (kWh)</t>
  </si>
  <si>
    <t>Durchschnitt</t>
  </si>
  <si>
    <t>Mar20</t>
  </si>
  <si>
    <t>Apr20</t>
  </si>
  <si>
    <t>Mai20</t>
  </si>
  <si>
    <t>Jun20</t>
  </si>
  <si>
    <t>Jul20</t>
  </si>
  <si>
    <t>Aug20</t>
  </si>
  <si>
    <t>Sep20</t>
  </si>
  <si>
    <t>Okt20</t>
  </si>
  <si>
    <t>Nov20</t>
  </si>
  <si>
    <t>Dez20</t>
  </si>
  <si>
    <t>Rücklieferung</t>
  </si>
  <si>
    <t>Rücklieferung (kWh)</t>
  </si>
  <si>
    <t>PV Produktion pro HJ</t>
  </si>
  <si>
    <t>Rücklieferung pro HJ</t>
  </si>
  <si>
    <t>Eigenverbrauch pro HJ</t>
  </si>
  <si>
    <t>Jan21</t>
  </si>
  <si>
    <t>Feb21</t>
  </si>
  <si>
    <t>Mar21</t>
  </si>
  <si>
    <t>Apr21</t>
  </si>
  <si>
    <t>Mai21</t>
  </si>
  <si>
    <t>Jun21</t>
  </si>
  <si>
    <t>Jul21</t>
  </si>
  <si>
    <t>Aug21</t>
  </si>
  <si>
    <t>Sep21</t>
  </si>
  <si>
    <t>Okt21</t>
  </si>
  <si>
    <t>Nov21</t>
  </si>
  <si>
    <t>Dez21</t>
  </si>
  <si>
    <t>Jan22</t>
  </si>
  <si>
    <t>Feb22</t>
  </si>
  <si>
    <t>Mar22</t>
  </si>
  <si>
    <t>Apr22</t>
  </si>
  <si>
    <t>Mai22</t>
  </si>
  <si>
    <t>Jun22</t>
  </si>
  <si>
    <t>Jul22</t>
  </si>
  <si>
    <t>Aug22</t>
  </si>
  <si>
    <t>Sep22</t>
  </si>
  <si>
    <t>Okt22</t>
  </si>
  <si>
    <t>Nov22</t>
  </si>
  <si>
    <t>Dez22</t>
  </si>
  <si>
    <t>Jan23</t>
  </si>
  <si>
    <t>Feb23</t>
  </si>
  <si>
    <t>Mar23</t>
  </si>
  <si>
    <t>Apr23</t>
  </si>
  <si>
    <t>Mai23</t>
  </si>
  <si>
    <t>Jun23</t>
  </si>
  <si>
    <t>Jul23</t>
  </si>
  <si>
    <t>Aug23</t>
  </si>
  <si>
    <t>Sep23</t>
  </si>
  <si>
    <t>Okt23</t>
  </si>
  <si>
    <t>Nov23</t>
  </si>
  <si>
    <t>Dez23</t>
  </si>
  <si>
    <t>Jan24</t>
  </si>
  <si>
    <t>Feb24</t>
  </si>
  <si>
    <t>Mar24</t>
  </si>
  <si>
    <t>Apr24</t>
  </si>
  <si>
    <t>Mai24</t>
  </si>
  <si>
    <t>Jun24</t>
  </si>
  <si>
    <t>Jul24</t>
  </si>
  <si>
    <t>Aug24</t>
  </si>
  <si>
    <t>Sep24</t>
  </si>
  <si>
    <t>Okt24</t>
  </si>
  <si>
    <t>Nov24</t>
  </si>
  <si>
    <t>Dez24</t>
  </si>
  <si>
    <t>Jan25</t>
  </si>
  <si>
    <t>Feb25</t>
  </si>
  <si>
    <t>Mar25</t>
  </si>
  <si>
    <t>Apr25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</si>
</sst>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Fr. &quot;#,##0.000"/>
    <numFmt numFmtId="165" formatCode="&quot;Fr. &quot;#,##0.0"/>
    <numFmt numFmtId="166" formatCode="&quot;Fr. &quot;#,##0"/>
    <numFmt numFmtId="167" formatCode="0.0"/>
  </numFmts>
  <fonts count="2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21" borderId="0" applyNumberFormat="0" applyBorder="0" applyAlignment="0" applyProtection="0"/>
    <xf numFmtId="0" fontId="21" fillId="22" borderId="4" applyNumberFormat="0" applyAlignment="0" applyProtection="0"/>
    <xf numFmtId="0" fontId="10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9" applyNumberFormat="0" applyAlignment="0" applyProtection="0"/>
  </cellStyleXfs>
  <cellXfs count="34">
    <xf numFmtId="0" fontId="0" fillId="0" borderId="0" xfId="0"/>
    <xf numFmtId="0" fontId="18" fillId="0" borderId="0" xfId="0" applyFont="1"/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164" fontId="0" fillId="0" borderId="0" xfId="0" applyNumberFormat="1"/>
    <xf numFmtId="17" fontId="0" fillId="0" borderId="0" xfId="0" applyNumberFormat="1" applyFont="1"/>
    <xf numFmtId="165" fontId="19" fillId="0" borderId="0" xfId="0" applyNumberFormat="1" applyFont="1"/>
    <xf numFmtId="0" fontId="19" fillId="0" borderId="0" xfId="0" applyFont="1"/>
    <xf numFmtId="1" fontId="0" fillId="0" borderId="0" xfId="0" applyNumberFormat="1" applyFont="1"/>
    <xf numFmtId="1" fontId="19" fillId="0" borderId="0" xfId="0" applyNumberFormat="1" applyFont="1"/>
    <xf numFmtId="1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/>
    <xf numFmtId="0" fontId="19" fillId="0" borderId="0" xfId="0" applyFont="1" applyAlignment="1">
      <alignment horizontal="left"/>
    </xf>
    <xf numFmtId="2" fontId="19" fillId="0" borderId="0" xfId="0" applyNumberFormat="1" applyFont="1"/>
    <xf numFmtId="165" fontId="20" fillId="0" borderId="0" xfId="0" applyNumberFormat="1" applyFont="1"/>
    <xf numFmtId="167" fontId="19" fillId="0" borderId="0" xfId="0" applyNumberFormat="1" applyFont="1"/>
    <xf numFmtId="17" fontId="0" fillId="0" borderId="0" xfId="0" quotePrefix="1" applyNumberFormat="1"/>
    <xf numFmtId="10" fontId="0" fillId="0" borderId="0" xfId="0" applyNumberFormat="1"/>
    <xf numFmtId="1" fontId="21" fillId="0" borderId="0" xfId="0" applyNumberFormat="1" applyFont="1"/>
    <xf numFmtId="0" fontId="21" fillId="0" borderId="0" xfId="0" applyFont="1"/>
    <xf numFmtId="2" fontId="0" fillId="0" borderId="0" xfId="0" applyNumberFormat="1" applyFont="1"/>
    <xf numFmtId="0" fontId="0" fillId="0" borderId="0" xfId="0" applyFont="1"/>
    <xf numFmtId="167" fontId="0" fillId="0" borderId="0" xfId="0" applyNumberFormat="1" applyAlignment="1">
      <alignment horizontal="left"/>
    </xf>
    <xf numFmtId="167" fontId="0" fillId="0" borderId="0" xfId="0" applyNumberFormat="1" applyFont="1"/>
    <xf numFmtId="10" fontId="19" fillId="0" borderId="0" xfId="0" applyNumberFormat="1" applyFont="1"/>
    <xf numFmtId="10" fontId="0" fillId="0" borderId="0" xfId="0" applyNumberFormat="1" applyFont="1"/>
    <xf numFmtId="1" fontId="0" fillId="0" borderId="0" xfId="0" applyNumberFormat="1" applyFont="1" applyAlignment="1">
      <alignment horizontal="left"/>
    </xf>
    <xf numFmtId="166" fontId="23" fillId="0" borderId="0" xfId="0" applyNumberFormat="1" applyFont="1"/>
    <xf numFmtId="0" fontId="24" fillId="0" borderId="0" xfId="0" applyFont="1" applyAlignment="1">
      <alignment horizontal="left"/>
    </xf>
    <xf numFmtId="1" fontId="24" fillId="0" borderId="0" xfId="0" applyNumberFormat="1" applyFont="1"/>
    <xf numFmtId="0" fontId="24" fillId="0" borderId="0" xfId="0" applyFont="1"/>
    <xf numFmtId="167" fontId="24" fillId="0" borderId="0" xfId="0" applyNumberFormat="1" applyFont="1"/>
    <xf numFmtId="0" fontId="0" fillId="0" borderId="0" xfId="0" quotePrefix="1"/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920"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rgb="FFB7F7CB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rgb="FF1CB435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7"/>
          <bgColor indexed="11"/>
        </patternFill>
      </fill>
    </dxf>
    <dxf>
      <fill>
        <patternFill patternType="solid">
          <fgColor indexed="17"/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 patternType="solid"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7F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CB435"/>
      <color rgb="FF22DC41"/>
      <color rgb="FFB7F7CB"/>
      <color rgb="FF95F3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Energie pro Monat</a:t>
            </a:r>
          </a:p>
        </c:rich>
      </c:tx>
      <c:layout>
        <c:manualLayout>
          <c:xMode val="edge"/>
          <c:yMode val="edge"/>
          <c:x val="0.34960789206811049"/>
          <c:y val="3.29860744618718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182237112370717E-2"/>
          <c:y val="0.25173653791052569"/>
          <c:w val="0.90409803091030227"/>
          <c:h val="0.63541774396725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Total!$A$11:$B$11</c:f>
              <c:strCache>
                <c:ptCount val="2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Total!$C$8:$FB$8</c:f>
              <c:strCache>
                <c:ptCount val="156"/>
                <c:pt idx="0">
                  <c:v>Mai12</c:v>
                </c:pt>
                <c:pt idx="1">
                  <c:v>Jun12</c:v>
                </c:pt>
                <c:pt idx="2">
                  <c:v>Jul12</c:v>
                </c:pt>
                <c:pt idx="3">
                  <c:v>Aug12</c:v>
                </c:pt>
                <c:pt idx="4">
                  <c:v>Sep12</c:v>
                </c:pt>
                <c:pt idx="5">
                  <c:v>Okt12</c:v>
                </c:pt>
                <c:pt idx="6">
                  <c:v>Nov12</c:v>
                </c:pt>
                <c:pt idx="7">
                  <c:v>Dez12</c:v>
                </c:pt>
                <c:pt idx="8">
                  <c:v>Jan13</c:v>
                </c:pt>
                <c:pt idx="9">
                  <c:v>Feb13</c:v>
                </c:pt>
                <c:pt idx="10">
                  <c:v>Mar13</c:v>
                </c:pt>
                <c:pt idx="11">
                  <c:v>Apr13</c:v>
                </c:pt>
                <c:pt idx="12">
                  <c:v>Mai13</c:v>
                </c:pt>
                <c:pt idx="13">
                  <c:v>Jun13</c:v>
                </c:pt>
                <c:pt idx="14">
                  <c:v>Jul13</c:v>
                </c:pt>
                <c:pt idx="15">
                  <c:v>Aug13</c:v>
                </c:pt>
                <c:pt idx="16">
                  <c:v>Sep13</c:v>
                </c:pt>
                <c:pt idx="17">
                  <c:v>Okt13</c:v>
                </c:pt>
                <c:pt idx="18">
                  <c:v>Nov13</c:v>
                </c:pt>
                <c:pt idx="19">
                  <c:v>Dez13</c:v>
                </c:pt>
                <c:pt idx="20">
                  <c:v>Jan14</c:v>
                </c:pt>
                <c:pt idx="21">
                  <c:v>Feb14</c:v>
                </c:pt>
                <c:pt idx="22">
                  <c:v>Mar14</c:v>
                </c:pt>
                <c:pt idx="23">
                  <c:v>Apr14</c:v>
                </c:pt>
                <c:pt idx="24">
                  <c:v>Mai14</c:v>
                </c:pt>
                <c:pt idx="25">
                  <c:v>Jun14</c:v>
                </c:pt>
                <c:pt idx="26">
                  <c:v>Jul14</c:v>
                </c:pt>
                <c:pt idx="27">
                  <c:v>Aug14</c:v>
                </c:pt>
                <c:pt idx="28">
                  <c:v>Sep14</c:v>
                </c:pt>
                <c:pt idx="29">
                  <c:v>Okt14</c:v>
                </c:pt>
                <c:pt idx="30">
                  <c:v>Nov14</c:v>
                </c:pt>
                <c:pt idx="31">
                  <c:v>Dez14</c:v>
                </c:pt>
                <c:pt idx="32">
                  <c:v>Jan15</c:v>
                </c:pt>
                <c:pt idx="33">
                  <c:v>Feb15</c:v>
                </c:pt>
                <c:pt idx="34">
                  <c:v>Mar15</c:v>
                </c:pt>
                <c:pt idx="35">
                  <c:v>Apr15</c:v>
                </c:pt>
                <c:pt idx="36">
                  <c:v>Mai15</c:v>
                </c:pt>
                <c:pt idx="37">
                  <c:v>Jun15</c:v>
                </c:pt>
                <c:pt idx="38">
                  <c:v>Jul15</c:v>
                </c:pt>
                <c:pt idx="39">
                  <c:v>Aug15</c:v>
                </c:pt>
                <c:pt idx="40">
                  <c:v>Sep15</c:v>
                </c:pt>
                <c:pt idx="41">
                  <c:v>Okt15</c:v>
                </c:pt>
                <c:pt idx="42">
                  <c:v>Nov15</c:v>
                </c:pt>
                <c:pt idx="43">
                  <c:v>Dez15</c:v>
                </c:pt>
                <c:pt idx="44">
                  <c:v>Jan16</c:v>
                </c:pt>
                <c:pt idx="45">
                  <c:v>Feb16</c:v>
                </c:pt>
                <c:pt idx="46">
                  <c:v>Mar16</c:v>
                </c:pt>
                <c:pt idx="47">
                  <c:v>Apr16</c:v>
                </c:pt>
                <c:pt idx="48">
                  <c:v>Mai16</c:v>
                </c:pt>
                <c:pt idx="49">
                  <c:v>Jun16</c:v>
                </c:pt>
                <c:pt idx="50">
                  <c:v>Jul16</c:v>
                </c:pt>
                <c:pt idx="51">
                  <c:v>Aug16</c:v>
                </c:pt>
                <c:pt idx="52">
                  <c:v>Sep16</c:v>
                </c:pt>
                <c:pt idx="53">
                  <c:v>Okt16</c:v>
                </c:pt>
                <c:pt idx="54">
                  <c:v>Nov16</c:v>
                </c:pt>
                <c:pt idx="55">
                  <c:v>Dez16</c:v>
                </c:pt>
                <c:pt idx="56">
                  <c:v>Jan17</c:v>
                </c:pt>
                <c:pt idx="57">
                  <c:v>Feb17</c:v>
                </c:pt>
                <c:pt idx="58">
                  <c:v>Mar17</c:v>
                </c:pt>
                <c:pt idx="59">
                  <c:v>Apr17</c:v>
                </c:pt>
                <c:pt idx="60">
                  <c:v>Mai17</c:v>
                </c:pt>
                <c:pt idx="61">
                  <c:v>Jun17</c:v>
                </c:pt>
                <c:pt idx="62">
                  <c:v>Jul17</c:v>
                </c:pt>
                <c:pt idx="63">
                  <c:v>Aug17</c:v>
                </c:pt>
                <c:pt idx="64">
                  <c:v>Sep17</c:v>
                </c:pt>
                <c:pt idx="65">
                  <c:v>Okt17</c:v>
                </c:pt>
                <c:pt idx="66">
                  <c:v>Nov17</c:v>
                </c:pt>
                <c:pt idx="67">
                  <c:v>Dez17</c:v>
                </c:pt>
                <c:pt idx="68">
                  <c:v>Jan18</c:v>
                </c:pt>
                <c:pt idx="69">
                  <c:v>Feb18</c:v>
                </c:pt>
                <c:pt idx="70">
                  <c:v>Mar18</c:v>
                </c:pt>
                <c:pt idx="71">
                  <c:v>Apr18</c:v>
                </c:pt>
                <c:pt idx="72">
                  <c:v>Mai18</c:v>
                </c:pt>
                <c:pt idx="73">
                  <c:v>Jun18</c:v>
                </c:pt>
                <c:pt idx="74">
                  <c:v>Jul18</c:v>
                </c:pt>
                <c:pt idx="75">
                  <c:v>Aug18</c:v>
                </c:pt>
                <c:pt idx="76">
                  <c:v>Sep18</c:v>
                </c:pt>
                <c:pt idx="77">
                  <c:v>Okt18</c:v>
                </c:pt>
                <c:pt idx="78">
                  <c:v>Nov18</c:v>
                </c:pt>
                <c:pt idx="79">
                  <c:v>Dez18</c:v>
                </c:pt>
                <c:pt idx="80">
                  <c:v>Jan19</c:v>
                </c:pt>
                <c:pt idx="81">
                  <c:v>Feb19</c:v>
                </c:pt>
                <c:pt idx="82">
                  <c:v>Mar19</c:v>
                </c:pt>
                <c:pt idx="83">
                  <c:v>Apr19</c:v>
                </c:pt>
                <c:pt idx="84">
                  <c:v>Mai19</c:v>
                </c:pt>
                <c:pt idx="85">
                  <c:v>Jun19</c:v>
                </c:pt>
                <c:pt idx="86">
                  <c:v>Jul19</c:v>
                </c:pt>
                <c:pt idx="87">
                  <c:v>Aug19</c:v>
                </c:pt>
                <c:pt idx="88">
                  <c:v>Sep19</c:v>
                </c:pt>
                <c:pt idx="89">
                  <c:v>Okt19</c:v>
                </c:pt>
                <c:pt idx="90">
                  <c:v>Nov19</c:v>
                </c:pt>
                <c:pt idx="91">
                  <c:v>Dez19</c:v>
                </c:pt>
                <c:pt idx="92">
                  <c:v>Jan20</c:v>
                </c:pt>
                <c:pt idx="93">
                  <c:v>Feb20</c:v>
                </c:pt>
                <c:pt idx="94">
                  <c:v>Mar20</c:v>
                </c:pt>
                <c:pt idx="95">
                  <c:v>Apr20</c:v>
                </c:pt>
                <c:pt idx="96">
                  <c:v>Mai20</c:v>
                </c:pt>
                <c:pt idx="97">
                  <c:v>Jun20</c:v>
                </c:pt>
                <c:pt idx="98">
                  <c:v>Jul20</c:v>
                </c:pt>
                <c:pt idx="99">
                  <c:v>Aug20</c:v>
                </c:pt>
                <c:pt idx="100">
                  <c:v>Sep20</c:v>
                </c:pt>
                <c:pt idx="101">
                  <c:v>Okt20</c:v>
                </c:pt>
                <c:pt idx="102">
                  <c:v>Nov20</c:v>
                </c:pt>
                <c:pt idx="103">
                  <c:v>Dez20</c:v>
                </c:pt>
                <c:pt idx="104">
                  <c:v>Jan21</c:v>
                </c:pt>
                <c:pt idx="105">
                  <c:v>Feb21</c:v>
                </c:pt>
                <c:pt idx="106">
                  <c:v>Mar21</c:v>
                </c:pt>
                <c:pt idx="107">
                  <c:v>Apr21</c:v>
                </c:pt>
                <c:pt idx="108">
                  <c:v>Mai21</c:v>
                </c:pt>
                <c:pt idx="109">
                  <c:v>Jun21</c:v>
                </c:pt>
                <c:pt idx="110">
                  <c:v>Jul21</c:v>
                </c:pt>
                <c:pt idx="111">
                  <c:v>Aug21</c:v>
                </c:pt>
                <c:pt idx="112">
                  <c:v>Sep21</c:v>
                </c:pt>
                <c:pt idx="113">
                  <c:v>Okt21</c:v>
                </c:pt>
                <c:pt idx="114">
                  <c:v>Nov21</c:v>
                </c:pt>
                <c:pt idx="115">
                  <c:v>Dez21</c:v>
                </c:pt>
                <c:pt idx="116">
                  <c:v>Jan22</c:v>
                </c:pt>
                <c:pt idx="117">
                  <c:v>Feb22</c:v>
                </c:pt>
                <c:pt idx="118">
                  <c:v>Mar22</c:v>
                </c:pt>
                <c:pt idx="119">
                  <c:v>Apr22</c:v>
                </c:pt>
                <c:pt idx="120">
                  <c:v>Mai22</c:v>
                </c:pt>
                <c:pt idx="121">
                  <c:v>Jun22</c:v>
                </c:pt>
                <c:pt idx="122">
                  <c:v>Jul22</c:v>
                </c:pt>
                <c:pt idx="123">
                  <c:v>Aug22</c:v>
                </c:pt>
                <c:pt idx="124">
                  <c:v>Sep22</c:v>
                </c:pt>
                <c:pt idx="125">
                  <c:v>Okt22</c:v>
                </c:pt>
                <c:pt idx="126">
                  <c:v>Nov22</c:v>
                </c:pt>
                <c:pt idx="127">
                  <c:v>Dez22</c:v>
                </c:pt>
                <c:pt idx="128">
                  <c:v>Jan23</c:v>
                </c:pt>
                <c:pt idx="129">
                  <c:v>Feb23</c:v>
                </c:pt>
                <c:pt idx="130">
                  <c:v>Mar23</c:v>
                </c:pt>
                <c:pt idx="131">
                  <c:v>Apr23</c:v>
                </c:pt>
                <c:pt idx="132">
                  <c:v>Mai23</c:v>
                </c:pt>
                <c:pt idx="133">
                  <c:v>Jun23</c:v>
                </c:pt>
                <c:pt idx="134">
                  <c:v>Jul23</c:v>
                </c:pt>
                <c:pt idx="135">
                  <c:v>Aug23</c:v>
                </c:pt>
                <c:pt idx="136">
                  <c:v>Sep23</c:v>
                </c:pt>
                <c:pt idx="137">
                  <c:v>Okt23</c:v>
                </c:pt>
                <c:pt idx="138">
                  <c:v>Nov23</c:v>
                </c:pt>
                <c:pt idx="139">
                  <c:v>Dez23</c:v>
                </c:pt>
                <c:pt idx="140">
                  <c:v>Jan24</c:v>
                </c:pt>
                <c:pt idx="141">
                  <c:v>Feb24</c:v>
                </c:pt>
                <c:pt idx="142">
                  <c:v>Mar24</c:v>
                </c:pt>
                <c:pt idx="143">
                  <c:v>Apr24</c:v>
                </c:pt>
                <c:pt idx="144">
                  <c:v>Mai24</c:v>
                </c:pt>
                <c:pt idx="145">
                  <c:v>Jun24</c:v>
                </c:pt>
                <c:pt idx="146">
                  <c:v>Jul24</c:v>
                </c:pt>
                <c:pt idx="147">
                  <c:v>Aug24</c:v>
                </c:pt>
                <c:pt idx="148">
                  <c:v>Sep24</c:v>
                </c:pt>
                <c:pt idx="149">
                  <c:v>Okt24</c:v>
                </c:pt>
                <c:pt idx="150">
                  <c:v>Nov24</c:v>
                </c:pt>
                <c:pt idx="151">
                  <c:v>Dez24</c:v>
                </c:pt>
                <c:pt idx="152">
                  <c:v>Jan25</c:v>
                </c:pt>
                <c:pt idx="153">
                  <c:v>Feb25</c:v>
                </c:pt>
                <c:pt idx="154">
                  <c:v>Mar25</c:v>
                </c:pt>
                <c:pt idx="155">
                  <c:v>Apr25</c:v>
                </c:pt>
              </c:strCache>
            </c:strRef>
          </c:cat>
          <c:val>
            <c:numRef>
              <c:f>Total!$C$11:$FB$11</c:f>
              <c:numCache>
                <c:formatCode>0</c:formatCode>
                <c:ptCount val="156"/>
                <c:pt idx="1">
                  <c:v>2269</c:v>
                </c:pt>
                <c:pt idx="2">
                  <c:v>2539</c:v>
                </c:pt>
                <c:pt idx="3">
                  <c:v>2328</c:v>
                </c:pt>
                <c:pt idx="4">
                  <c:v>1539</c:v>
                </c:pt>
                <c:pt idx="5">
                  <c:v>1080</c:v>
                </c:pt>
                <c:pt idx="6">
                  <c:v>563</c:v>
                </c:pt>
                <c:pt idx="7">
                  <c:v>307</c:v>
                </c:pt>
                <c:pt idx="8">
                  <c:v>518</c:v>
                </c:pt>
                <c:pt idx="9">
                  <c:v>680</c:v>
                </c:pt>
                <c:pt idx="10">
                  <c:v>1169</c:v>
                </c:pt>
                <c:pt idx="11">
                  <c:v>1690</c:v>
                </c:pt>
                <c:pt idx="12">
                  <c:v>2297</c:v>
                </c:pt>
                <c:pt idx="13">
                  <c:v>2478</c:v>
                </c:pt>
                <c:pt idx="14">
                  <c:v>2662</c:v>
                </c:pt>
                <c:pt idx="15">
                  <c:v>2478</c:v>
                </c:pt>
                <c:pt idx="16">
                  <c:v>1746</c:v>
                </c:pt>
                <c:pt idx="17">
                  <c:v>1003</c:v>
                </c:pt>
                <c:pt idx="18">
                  <c:v>590</c:v>
                </c:pt>
                <c:pt idx="19">
                  <c:v>574</c:v>
                </c:pt>
                <c:pt idx="20">
                  <c:v>600</c:v>
                </c:pt>
                <c:pt idx="21">
                  <c:v>847</c:v>
                </c:pt>
                <c:pt idx="22">
                  <c:v>1873</c:v>
                </c:pt>
                <c:pt idx="23">
                  <c:v>2028</c:v>
                </c:pt>
                <c:pt idx="24">
                  <c:v>2253</c:v>
                </c:pt>
                <c:pt idx="25">
                  <c:v>2730</c:v>
                </c:pt>
                <c:pt idx="26">
                  <c:v>2124</c:v>
                </c:pt>
                <c:pt idx="27">
                  <c:v>1998</c:v>
                </c:pt>
                <c:pt idx="28">
                  <c:v>1899</c:v>
                </c:pt>
                <c:pt idx="29">
                  <c:v>1271</c:v>
                </c:pt>
                <c:pt idx="30">
                  <c:v>457</c:v>
                </c:pt>
                <c:pt idx="31">
                  <c:v>384</c:v>
                </c:pt>
                <c:pt idx="32">
                  <c:v>396</c:v>
                </c:pt>
                <c:pt idx="33">
                  <c:v>649</c:v>
                </c:pt>
                <c:pt idx="34">
                  <c:v>1579.8</c:v>
                </c:pt>
                <c:pt idx="35">
                  <c:v>2121.9</c:v>
                </c:pt>
                <c:pt idx="36">
                  <c:v>2269</c:v>
                </c:pt>
                <c:pt idx="37">
                  <c:v>2538</c:v>
                </c:pt>
                <c:pt idx="38">
                  <c:v>2674</c:v>
                </c:pt>
                <c:pt idx="39">
                  <c:v>2119</c:v>
                </c:pt>
                <c:pt idx="40">
                  <c:v>1770</c:v>
                </c:pt>
                <c:pt idx="41">
                  <c:v>1020</c:v>
                </c:pt>
                <c:pt idx="42">
                  <c:v>742</c:v>
                </c:pt>
                <c:pt idx="43">
                  <c:v>393</c:v>
                </c:pt>
                <c:pt idx="44">
                  <c:v>469</c:v>
                </c:pt>
                <c:pt idx="45">
                  <c:v>596</c:v>
                </c:pt>
                <c:pt idx="46">
                  <c:v>1456</c:v>
                </c:pt>
                <c:pt idx="47">
                  <c:v>1651</c:v>
                </c:pt>
                <c:pt idx="48">
                  <c:v>2234</c:v>
                </c:pt>
                <c:pt idx="49">
                  <c:v>2147</c:v>
                </c:pt>
                <c:pt idx="50">
                  <c:v>2449</c:v>
                </c:pt>
                <c:pt idx="51">
                  <c:v>2256.3999999999942</c:v>
                </c:pt>
                <c:pt idx="52">
                  <c:v>1765.6000000000058</c:v>
                </c:pt>
                <c:pt idx="53">
                  <c:v>1064</c:v>
                </c:pt>
                <c:pt idx="54">
                  <c:v>582</c:v>
                </c:pt>
                <c:pt idx="55">
                  <c:v>385</c:v>
                </c:pt>
                <c:pt idx="56">
                  <c:v>174.99999999999997</c:v>
                </c:pt>
                <c:pt idx="57">
                  <c:v>860.50000000000011</c:v>
                </c:pt>
                <c:pt idx="58">
                  <c:v>1630.6999999999996</c:v>
                </c:pt>
                <c:pt idx="59">
                  <c:v>2114.6999999999998</c:v>
                </c:pt>
                <c:pt idx="60">
                  <c:v>2333.8000000000006</c:v>
                </c:pt>
                <c:pt idx="61">
                  <c:v>2618.6</c:v>
                </c:pt>
                <c:pt idx="62">
                  <c:v>2318.6</c:v>
                </c:pt>
                <c:pt idx="63">
                  <c:v>2065</c:v>
                </c:pt>
                <c:pt idx="64">
                  <c:v>1627.7</c:v>
                </c:pt>
                <c:pt idx="65">
                  <c:v>1399.0000000000002</c:v>
                </c:pt>
                <c:pt idx="66">
                  <c:v>608.79999999999984</c:v>
                </c:pt>
                <c:pt idx="67">
                  <c:v>334.99999999999994</c:v>
                </c:pt>
                <c:pt idx="68">
                  <c:v>442.8</c:v>
                </c:pt>
                <c:pt idx="69">
                  <c:v>761.99999999999989</c:v>
                </c:pt>
                <c:pt idx="70">
                  <c:v>1123.5999999999999</c:v>
                </c:pt>
                <c:pt idx="71">
                  <c:v>2157.7999999999997</c:v>
                </c:pt>
                <c:pt idx="72">
                  <c:v>2180.5999999999995</c:v>
                </c:pt>
                <c:pt idx="73">
                  <c:v>2628.6000000000004</c:v>
                </c:pt>
                <c:pt idx="74">
                  <c:v>2582.7000000000003</c:v>
                </c:pt>
                <c:pt idx="75">
                  <c:v>2252.3000000000002</c:v>
                </c:pt>
                <c:pt idx="76">
                  <c:v>1894.1</c:v>
                </c:pt>
                <c:pt idx="77">
                  <c:v>1316.1000000000001</c:v>
                </c:pt>
                <c:pt idx="78">
                  <c:v>447.10000000000008</c:v>
                </c:pt>
                <c:pt idx="79">
                  <c:v>383.00000000000006</c:v>
                </c:pt>
                <c:pt idx="80">
                  <c:v>576.79999999999995</c:v>
                </c:pt>
                <c:pt idx="81">
                  <c:v>1138.2</c:v>
                </c:pt>
                <c:pt idx="82">
                  <c:v>1686.8</c:v>
                </c:pt>
                <c:pt idx="83">
                  <c:v>1914.9000000000005</c:v>
                </c:pt>
                <c:pt idx="84">
                  <c:v>2228.5000000000005</c:v>
                </c:pt>
                <c:pt idx="85">
                  <c:v>2499.5</c:v>
                </c:pt>
                <c:pt idx="86">
                  <c:v>2557.4</c:v>
                </c:pt>
                <c:pt idx="87">
                  <c:v>2232.4000000000005</c:v>
                </c:pt>
                <c:pt idx="88">
                  <c:v>1859.5000000000002</c:v>
                </c:pt>
                <c:pt idx="89">
                  <c:v>998.39999999999986</c:v>
                </c:pt>
                <c:pt idx="90">
                  <c:v>544.9</c:v>
                </c:pt>
                <c:pt idx="91">
                  <c:v>470.90000000001152</c:v>
                </c:pt>
                <c:pt idx="92">
                  <c:v>700.3</c:v>
                </c:pt>
                <c:pt idx="93">
                  <c:v>974.5000000000116</c:v>
                </c:pt>
                <c:pt idx="94">
                  <c:v>1814.1999999999998</c:v>
                </c:pt>
                <c:pt idx="95">
                  <c:v>2095.5</c:v>
                </c:pt>
                <c:pt idx="96">
                  <c:v>5348.6</c:v>
                </c:pt>
                <c:pt idx="97">
                  <c:v>4797.8999999999996</c:v>
                </c:pt>
                <c:pt idx="98">
                  <c:v>5511.5999999999995</c:v>
                </c:pt>
                <c:pt idx="99">
                  <c:v>4264.3999999999996</c:v>
                </c:pt>
                <c:pt idx="100">
                  <c:v>3254.2999999999997</c:v>
                </c:pt>
                <c:pt idx="101">
                  <c:v>1831.3699999999997</c:v>
                </c:pt>
                <c:pt idx="102">
                  <c:v>840.03999999999985</c:v>
                </c:pt>
                <c:pt idx="103">
                  <c:v>573.09999999999991</c:v>
                </c:pt>
                <c:pt idx="104">
                  <c:v>604.16999999999985</c:v>
                </c:pt>
                <c:pt idx="105">
                  <c:v>1396.2099999999998</c:v>
                </c:pt>
                <c:pt idx="106">
                  <c:v>3175.3</c:v>
                </c:pt>
                <c:pt idx="107">
                  <c:v>4648</c:v>
                </c:pt>
                <c:pt idx="108">
                  <c:v>4596.8999999999996</c:v>
                </c:pt>
                <c:pt idx="109">
                  <c:v>5138</c:v>
                </c:pt>
                <c:pt idx="110">
                  <c:v>4440.8999999999996</c:v>
                </c:pt>
                <c:pt idx="111">
                  <c:v>4109.5</c:v>
                </c:pt>
                <c:pt idx="112">
                  <c:v>3259</c:v>
                </c:pt>
                <c:pt idx="113">
                  <c:v>2124.5</c:v>
                </c:pt>
                <c:pt idx="114">
                  <c:v>792.19000000000017</c:v>
                </c:pt>
                <c:pt idx="115">
                  <c:v>492.68000000000018</c:v>
                </c:pt>
                <c:pt idx="116">
                  <c:v>1105.0999999999999</c:v>
                </c:pt>
                <c:pt idx="117">
                  <c:v>1784.0000000000002</c:v>
                </c:pt>
                <c:pt idx="118">
                  <c:v>3336.8</c:v>
                </c:pt>
                <c:pt idx="119">
                  <c:v>3972.62</c:v>
                </c:pt>
                <c:pt idx="120">
                  <c:v>5103.5000000000009</c:v>
                </c:pt>
                <c:pt idx="121">
                  <c:v>5025.3</c:v>
                </c:pt>
                <c:pt idx="122">
                  <c:v>5708.8</c:v>
                </c:pt>
                <c:pt idx="123">
                  <c:v>4649.6000000000004</c:v>
                </c:pt>
                <c:pt idx="124">
                  <c:v>2929.8999999999996</c:v>
                </c:pt>
                <c:pt idx="125">
                  <c:v>1906.6500000000005</c:v>
                </c:pt>
                <c:pt idx="126">
                  <c:v>1001.0999999999999</c:v>
                </c:pt>
                <c:pt idx="127">
                  <c:v>450.05</c:v>
                </c:pt>
                <c:pt idx="128">
                  <c:v>443.66000000000008</c:v>
                </c:pt>
                <c:pt idx="129">
                  <c:v>1696.9999999999998</c:v>
                </c:pt>
                <c:pt idx="130">
                  <c:v>2401.3000000000002</c:v>
                </c:pt>
                <c:pt idx="131">
                  <c:v>3337.7000000000003</c:v>
                </c:pt>
                <c:pt idx="132">
                  <c:v>4444.7</c:v>
                </c:pt>
                <c:pt idx="133">
                  <c:v>5377.2</c:v>
                </c:pt>
                <c:pt idx="134">
                  <c:v>4816.2999999999993</c:v>
                </c:pt>
                <c:pt idx="135">
                  <c:v>3778.8999999999992</c:v>
                </c:pt>
                <c:pt idx="136">
                  <c:v>3392.3000000000006</c:v>
                </c:pt>
                <c:pt idx="137">
                  <c:v>2046.3999999999996</c:v>
                </c:pt>
                <c:pt idx="138">
                  <c:v>819.89099999999996</c:v>
                </c:pt>
                <c:pt idx="139">
                  <c:v>595.37</c:v>
                </c:pt>
                <c:pt idx="140">
                  <c:v>641.80000000000018</c:v>
                </c:pt>
                <c:pt idx="141">
                  <c:v>1489.8000000000002</c:v>
                </c:pt>
                <c:pt idx="142">
                  <c:v>2271.4</c:v>
                </c:pt>
                <c:pt idx="143">
                  <c:v>3218</c:v>
                </c:pt>
                <c:pt idx="144">
                  <c:v>3813.5</c:v>
                </c:pt>
                <c:pt idx="145">
                  <c:v>4158</c:v>
                </c:pt>
                <c:pt idx="146">
                  <c:v>4410.2</c:v>
                </c:pt>
                <c:pt idx="147">
                  <c:v>3880.2999999999997</c:v>
                </c:pt>
                <c:pt idx="148">
                  <c:v>2240.1000000000004</c:v>
                </c:pt>
                <c:pt idx="149">
                  <c:v>1221</c:v>
                </c:pt>
                <c:pt idx="150">
                  <c:v>634.59000000000015</c:v>
                </c:pt>
                <c:pt idx="151">
                  <c:v>505.01999999999987</c:v>
                </c:pt>
                <c:pt idx="152">
                  <c:v>759.93999999999994</c:v>
                </c:pt>
                <c:pt idx="153">
                  <c:v>963.15</c:v>
                </c:pt>
                <c:pt idx="154">
                  <c:v>2751.1000000000004</c:v>
                </c:pt>
                <c:pt idx="155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6486592"/>
        <c:axId val="636485416"/>
        <c:axId val="0"/>
      </c:bar3DChart>
      <c:catAx>
        <c:axId val="6364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648541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636485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6486592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47424972080795"/>
          <c:y val="0.13941036358390857"/>
          <c:w val="9.9123487008493494E-2"/>
          <c:h val="3.21715817694369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2016</a:t>
            </a:r>
          </a:p>
        </c:rich>
      </c:tx>
      <c:layout>
        <c:manualLayout>
          <c:xMode val="edge"/>
          <c:yMode val="edge"/>
          <c:x val="0.33301642127447822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'Dez16'!$C$3:$AG$3</c:f>
              <c:numCache>
                <c:formatCode>0.0</c:formatCode>
                <c:ptCount val="31"/>
                <c:pt idx="0">
                  <c:v>2.9340000000000002</c:v>
                </c:pt>
                <c:pt idx="1">
                  <c:v>7.1879999999999997</c:v>
                </c:pt>
                <c:pt idx="2">
                  <c:v>1.262</c:v>
                </c:pt>
                <c:pt idx="3">
                  <c:v>4.0570000000000004</c:v>
                </c:pt>
                <c:pt idx="4">
                  <c:v>1.2929999999999999</c:v>
                </c:pt>
                <c:pt idx="5">
                  <c:v>1.9039999999999999</c:v>
                </c:pt>
                <c:pt idx="6">
                  <c:v>1.431</c:v>
                </c:pt>
                <c:pt idx="7">
                  <c:v>2.427</c:v>
                </c:pt>
                <c:pt idx="8">
                  <c:v>2.4449999999999998</c:v>
                </c:pt>
                <c:pt idx="9">
                  <c:v>2.286</c:v>
                </c:pt>
                <c:pt idx="10">
                  <c:v>8.2100000000000009</c:v>
                </c:pt>
                <c:pt idx="11">
                  <c:v>7.085</c:v>
                </c:pt>
                <c:pt idx="12">
                  <c:v>2.9430000000000001</c:v>
                </c:pt>
                <c:pt idx="13">
                  <c:v>1.548</c:v>
                </c:pt>
                <c:pt idx="14">
                  <c:v>1.2210000000000001</c:v>
                </c:pt>
                <c:pt idx="15">
                  <c:v>1.137</c:v>
                </c:pt>
                <c:pt idx="16">
                  <c:v>1.5720000000000001</c:v>
                </c:pt>
                <c:pt idx="17">
                  <c:v>2.1150000000000002</c:v>
                </c:pt>
                <c:pt idx="18">
                  <c:v>2.6869999999999998</c:v>
                </c:pt>
                <c:pt idx="19">
                  <c:v>1.6879999999999999</c:v>
                </c:pt>
                <c:pt idx="20">
                  <c:v>1.504</c:v>
                </c:pt>
                <c:pt idx="21">
                  <c:v>1.427</c:v>
                </c:pt>
                <c:pt idx="22">
                  <c:v>5.883</c:v>
                </c:pt>
                <c:pt idx="23">
                  <c:v>6.1959999999999997</c:v>
                </c:pt>
                <c:pt idx="24">
                  <c:v>6.2809999999999997</c:v>
                </c:pt>
                <c:pt idx="25">
                  <c:v>7.2069999999999999</c:v>
                </c:pt>
                <c:pt idx="26">
                  <c:v>6.8739999999999997</c:v>
                </c:pt>
                <c:pt idx="27">
                  <c:v>6.9939999999999998</c:v>
                </c:pt>
                <c:pt idx="28">
                  <c:v>6.6120000000000001</c:v>
                </c:pt>
                <c:pt idx="29">
                  <c:v>1.4470000000000001</c:v>
                </c:pt>
                <c:pt idx="30">
                  <c:v>1.8680000000000001</c:v>
                </c:pt>
              </c:numCache>
            </c:numRef>
          </c:val>
        </c:ser>
        <c:ser>
          <c:idx val="1"/>
          <c:order val="1"/>
          <c:tx>
            <c:strRef>
              <c:f>'Dez16'!$A$4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'Dez16'!$C$4:$AG$4</c:f>
              <c:numCache>
                <c:formatCode>General</c:formatCode>
                <c:ptCount val="31"/>
                <c:pt idx="0">
                  <c:v>11.6</c:v>
                </c:pt>
                <c:pt idx="1">
                  <c:v>34.4</c:v>
                </c:pt>
                <c:pt idx="2">
                  <c:v>5.3</c:v>
                </c:pt>
                <c:pt idx="3">
                  <c:v>10.9</c:v>
                </c:pt>
                <c:pt idx="4">
                  <c:v>6.1</c:v>
                </c:pt>
                <c:pt idx="5">
                  <c:v>8.1999999999999993</c:v>
                </c:pt>
                <c:pt idx="6">
                  <c:v>6.2</c:v>
                </c:pt>
                <c:pt idx="7">
                  <c:v>8.6999999999999993</c:v>
                </c:pt>
                <c:pt idx="8">
                  <c:v>8.5</c:v>
                </c:pt>
                <c:pt idx="9">
                  <c:v>8.9</c:v>
                </c:pt>
                <c:pt idx="10">
                  <c:v>12.2</c:v>
                </c:pt>
                <c:pt idx="11">
                  <c:v>30.6</c:v>
                </c:pt>
                <c:pt idx="12" formatCode="0.0">
                  <c:v>7.2</c:v>
                </c:pt>
                <c:pt idx="13">
                  <c:v>6.4</c:v>
                </c:pt>
                <c:pt idx="14">
                  <c:v>5.6</c:v>
                </c:pt>
                <c:pt idx="15">
                  <c:v>4.8</c:v>
                </c:pt>
                <c:pt idx="16">
                  <c:v>7</c:v>
                </c:pt>
                <c:pt idx="17">
                  <c:v>6.4</c:v>
                </c:pt>
                <c:pt idx="18">
                  <c:v>8</c:v>
                </c:pt>
                <c:pt idx="19">
                  <c:v>6</c:v>
                </c:pt>
                <c:pt idx="20">
                  <c:v>5.5</c:v>
                </c:pt>
                <c:pt idx="21">
                  <c:v>5.6</c:v>
                </c:pt>
                <c:pt idx="22">
                  <c:v>13.9</c:v>
                </c:pt>
                <c:pt idx="23">
                  <c:v>12.2</c:v>
                </c:pt>
                <c:pt idx="24">
                  <c:v>19.5</c:v>
                </c:pt>
                <c:pt idx="25">
                  <c:v>29.7</c:v>
                </c:pt>
                <c:pt idx="26">
                  <c:v>30.7</c:v>
                </c:pt>
                <c:pt idx="27">
                  <c:v>32.200000000000003</c:v>
                </c:pt>
                <c:pt idx="28">
                  <c:v>18</c:v>
                </c:pt>
                <c:pt idx="29">
                  <c:v>5.4</c:v>
                </c:pt>
                <c:pt idx="30">
                  <c:v>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436976"/>
        <c:axId val="900978736"/>
        <c:axId val="828183424"/>
      </c:bar3DChart>
      <c:catAx>
        <c:axId val="82243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787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097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6976"/>
        <c:crossesAt val="1"/>
        <c:crossBetween val="between"/>
      </c:valAx>
      <c:serAx>
        <c:axId val="82818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9009787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'Jun24'!$C$3:$AG$3</c:f>
              <c:numCache>
                <c:formatCode>0.0</c:formatCode>
                <c:ptCount val="31"/>
                <c:pt idx="0">
                  <c:v>27.4</c:v>
                </c:pt>
                <c:pt idx="1">
                  <c:v>29.5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30</c:v>
                </c:pt>
                <c:pt idx="6">
                  <c:v>23.5</c:v>
                </c:pt>
                <c:pt idx="7">
                  <c:v>23</c:v>
                </c:pt>
                <c:pt idx="8">
                  <c:v>23.1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26.2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24.8</c:v>
                </c:pt>
                <c:pt idx="18">
                  <c:v>21.2</c:v>
                </c:pt>
                <c:pt idx="19">
                  <c:v>27.4</c:v>
                </c:pt>
                <c:pt idx="20">
                  <c:v>30</c:v>
                </c:pt>
                <c:pt idx="21">
                  <c:v>25.6</c:v>
                </c:pt>
                <c:pt idx="22">
                  <c:v>30</c:v>
                </c:pt>
                <c:pt idx="23">
                  <c:v>30</c:v>
                </c:pt>
                <c:pt idx="24">
                  <c:v>21.7</c:v>
                </c:pt>
                <c:pt idx="25">
                  <c:v>26.2</c:v>
                </c:pt>
                <c:pt idx="26">
                  <c:v>25.9</c:v>
                </c:pt>
                <c:pt idx="27">
                  <c:v>29.1</c:v>
                </c:pt>
                <c:pt idx="28">
                  <c:v>19.600000000000001</c:v>
                </c:pt>
                <c:pt idx="29">
                  <c:v>29.8</c:v>
                </c:pt>
              </c:numCache>
            </c:numRef>
          </c:val>
        </c:ser>
        <c:ser>
          <c:idx val="1"/>
          <c:order val="1"/>
          <c:tx>
            <c:strRef>
              <c:f>'Jun24'!$A$4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'Jun24'!$C$4:$AG$4</c:f>
              <c:numCache>
                <c:formatCode>General</c:formatCode>
                <c:ptCount val="31"/>
                <c:pt idx="0">
                  <c:v>117</c:v>
                </c:pt>
                <c:pt idx="1">
                  <c:v>99</c:v>
                </c:pt>
                <c:pt idx="2">
                  <c:v>128</c:v>
                </c:pt>
                <c:pt idx="3">
                  <c:v>197</c:v>
                </c:pt>
                <c:pt idx="4">
                  <c:v>148</c:v>
                </c:pt>
                <c:pt idx="5">
                  <c:v>146</c:v>
                </c:pt>
                <c:pt idx="6">
                  <c:v>158</c:v>
                </c:pt>
                <c:pt idx="7">
                  <c:v>113</c:v>
                </c:pt>
                <c:pt idx="8">
                  <c:v>108</c:v>
                </c:pt>
                <c:pt idx="9">
                  <c:v>185</c:v>
                </c:pt>
                <c:pt idx="10">
                  <c:v>96.1</c:v>
                </c:pt>
                <c:pt idx="11">
                  <c:v>203</c:v>
                </c:pt>
                <c:pt idx="12">
                  <c:v>201</c:v>
                </c:pt>
                <c:pt idx="13">
                  <c:v>95.8</c:v>
                </c:pt>
                <c:pt idx="14">
                  <c:v>173</c:v>
                </c:pt>
                <c:pt idx="15">
                  <c:v>161</c:v>
                </c:pt>
                <c:pt idx="16">
                  <c:v>131</c:v>
                </c:pt>
                <c:pt idx="17">
                  <c:v>191</c:v>
                </c:pt>
                <c:pt idx="18">
                  <c:v>184</c:v>
                </c:pt>
                <c:pt idx="19">
                  <c:v>65.599999999999994</c:v>
                </c:pt>
                <c:pt idx="20">
                  <c:v>82.3</c:v>
                </c:pt>
                <c:pt idx="21">
                  <c:v>65.3</c:v>
                </c:pt>
                <c:pt idx="22">
                  <c:v>86.7</c:v>
                </c:pt>
                <c:pt idx="23" formatCode="0.0">
                  <c:v>180</c:v>
                </c:pt>
                <c:pt idx="24" formatCode="0.0">
                  <c:v>189</c:v>
                </c:pt>
                <c:pt idx="25" formatCode="0.0">
                  <c:v>131</c:v>
                </c:pt>
                <c:pt idx="26" formatCode="0.0">
                  <c:v>180</c:v>
                </c:pt>
                <c:pt idx="27" formatCode="0.0">
                  <c:v>142</c:v>
                </c:pt>
                <c:pt idx="28" formatCode="0.0">
                  <c:v>104</c:v>
                </c:pt>
                <c:pt idx="29" formatCode="0.0">
                  <c:v>97.2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2928"/>
        <c:axId val="923180376"/>
        <c:axId val="828297056"/>
      </c:bar3DChart>
      <c:catAx>
        <c:axId val="9231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803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80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2928"/>
        <c:crossesAt val="1"/>
        <c:crossBetween val="between"/>
      </c:valAx>
      <c:serAx>
        <c:axId val="82829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803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'Jul24'!$C$3:$AG$3</c:f>
              <c:numCache>
                <c:formatCode>0.0</c:formatCode>
                <c:ptCount val="31"/>
                <c:pt idx="0">
                  <c:v>30</c:v>
                </c:pt>
                <c:pt idx="1">
                  <c:v>30</c:v>
                </c:pt>
                <c:pt idx="2">
                  <c:v>23.5</c:v>
                </c:pt>
                <c:pt idx="3">
                  <c:v>30</c:v>
                </c:pt>
                <c:pt idx="4">
                  <c:v>24.6</c:v>
                </c:pt>
                <c:pt idx="5">
                  <c:v>30</c:v>
                </c:pt>
                <c:pt idx="6">
                  <c:v>27.9</c:v>
                </c:pt>
                <c:pt idx="7">
                  <c:v>22.1</c:v>
                </c:pt>
                <c:pt idx="8">
                  <c:v>21.3</c:v>
                </c:pt>
                <c:pt idx="9">
                  <c:v>30</c:v>
                </c:pt>
                <c:pt idx="10">
                  <c:v>24.5</c:v>
                </c:pt>
                <c:pt idx="11">
                  <c:v>30</c:v>
                </c:pt>
                <c:pt idx="12">
                  <c:v>24.9</c:v>
                </c:pt>
                <c:pt idx="13">
                  <c:v>26.1</c:v>
                </c:pt>
                <c:pt idx="14">
                  <c:v>28.4</c:v>
                </c:pt>
                <c:pt idx="15">
                  <c:v>28.4</c:v>
                </c:pt>
                <c:pt idx="16">
                  <c:v>20.9</c:v>
                </c:pt>
                <c:pt idx="17">
                  <c:v>19.7</c:v>
                </c:pt>
                <c:pt idx="18">
                  <c:v>21.8</c:v>
                </c:pt>
                <c:pt idx="19">
                  <c:v>19.3</c:v>
                </c:pt>
                <c:pt idx="20">
                  <c:v>28</c:v>
                </c:pt>
                <c:pt idx="21">
                  <c:v>27.3</c:v>
                </c:pt>
                <c:pt idx="22">
                  <c:v>21.8</c:v>
                </c:pt>
                <c:pt idx="23">
                  <c:v>19.8</c:v>
                </c:pt>
                <c:pt idx="24">
                  <c:v>19.899999999999999</c:v>
                </c:pt>
                <c:pt idx="25">
                  <c:v>19.600000000000001</c:v>
                </c:pt>
                <c:pt idx="26">
                  <c:v>28.5</c:v>
                </c:pt>
                <c:pt idx="27">
                  <c:v>26.6</c:v>
                </c:pt>
                <c:pt idx="28">
                  <c:v>18.899999999999999</c:v>
                </c:pt>
                <c:pt idx="29">
                  <c:v>18.5</c:v>
                </c:pt>
                <c:pt idx="30">
                  <c:v>22.8</c:v>
                </c:pt>
              </c:numCache>
            </c:numRef>
          </c:val>
        </c:ser>
        <c:ser>
          <c:idx val="1"/>
          <c:order val="1"/>
          <c:tx>
            <c:strRef>
              <c:f>'Jul24'!$A$4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'Jul24'!$C$4:$AG$4</c:f>
              <c:numCache>
                <c:formatCode>General</c:formatCode>
                <c:ptCount val="31"/>
                <c:pt idx="0">
                  <c:v>137</c:v>
                </c:pt>
                <c:pt idx="1">
                  <c:v>141</c:v>
                </c:pt>
                <c:pt idx="2">
                  <c:v>89.1</c:v>
                </c:pt>
                <c:pt idx="3">
                  <c:v>158</c:v>
                </c:pt>
                <c:pt idx="4">
                  <c:v>192</c:v>
                </c:pt>
                <c:pt idx="5">
                  <c:v>70.099999999999994</c:v>
                </c:pt>
                <c:pt idx="6">
                  <c:v>129</c:v>
                </c:pt>
                <c:pt idx="7">
                  <c:v>195</c:v>
                </c:pt>
                <c:pt idx="8">
                  <c:v>184</c:v>
                </c:pt>
                <c:pt idx="9">
                  <c:v>102</c:v>
                </c:pt>
                <c:pt idx="10">
                  <c:v>154</c:v>
                </c:pt>
                <c:pt idx="11">
                  <c:v>80</c:v>
                </c:pt>
                <c:pt idx="12">
                  <c:v>173</c:v>
                </c:pt>
                <c:pt idx="13">
                  <c:v>152</c:v>
                </c:pt>
                <c:pt idx="14">
                  <c:v>118</c:v>
                </c:pt>
                <c:pt idx="15">
                  <c:v>108</c:v>
                </c:pt>
                <c:pt idx="16">
                  <c:v>173</c:v>
                </c:pt>
                <c:pt idx="17">
                  <c:v>170</c:v>
                </c:pt>
                <c:pt idx="18">
                  <c:v>151</c:v>
                </c:pt>
                <c:pt idx="19">
                  <c:v>164</c:v>
                </c:pt>
                <c:pt idx="20">
                  <c:v>125</c:v>
                </c:pt>
                <c:pt idx="21">
                  <c:v>107</c:v>
                </c:pt>
                <c:pt idx="22">
                  <c:v>152</c:v>
                </c:pt>
                <c:pt idx="23" formatCode="0.0">
                  <c:v>163</c:v>
                </c:pt>
                <c:pt idx="24" formatCode="0.0">
                  <c:v>166</c:v>
                </c:pt>
                <c:pt idx="25" formatCode="0.0">
                  <c:v>163</c:v>
                </c:pt>
                <c:pt idx="26" formatCode="0.0">
                  <c:v>136</c:v>
                </c:pt>
                <c:pt idx="27" formatCode="0.0">
                  <c:v>135</c:v>
                </c:pt>
                <c:pt idx="28" formatCode="0.0">
                  <c:v>157</c:v>
                </c:pt>
                <c:pt idx="29" formatCode="0.0">
                  <c:v>150</c:v>
                </c:pt>
                <c:pt idx="30" formatCode="0.0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8024"/>
        <c:axId val="923174888"/>
        <c:axId val="828295784"/>
      </c:bar3DChart>
      <c:catAx>
        <c:axId val="92317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48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4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8024"/>
        <c:crossesAt val="1"/>
        <c:crossBetween val="between"/>
      </c:valAx>
      <c:serAx>
        <c:axId val="828295784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48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'Aug24'!$C$3:$AG$3</c:f>
              <c:numCache>
                <c:formatCode>0.0</c:formatCode>
                <c:ptCount val="31"/>
                <c:pt idx="0">
                  <c:v>23.6</c:v>
                </c:pt>
                <c:pt idx="1">
                  <c:v>27</c:v>
                </c:pt>
                <c:pt idx="2">
                  <c:v>19.600000000000001</c:v>
                </c:pt>
                <c:pt idx="3">
                  <c:v>20.2</c:v>
                </c:pt>
                <c:pt idx="4">
                  <c:v>19.600000000000001</c:v>
                </c:pt>
                <c:pt idx="5">
                  <c:v>19.100000000000001</c:v>
                </c:pt>
                <c:pt idx="6">
                  <c:v>28.1</c:v>
                </c:pt>
                <c:pt idx="7">
                  <c:v>23.3</c:v>
                </c:pt>
                <c:pt idx="8">
                  <c:v>21.8</c:v>
                </c:pt>
                <c:pt idx="9">
                  <c:v>18.3</c:v>
                </c:pt>
                <c:pt idx="10">
                  <c:v>17.899999999999999</c:v>
                </c:pt>
                <c:pt idx="11">
                  <c:v>17.8</c:v>
                </c:pt>
                <c:pt idx="12">
                  <c:v>17.899999999999999</c:v>
                </c:pt>
                <c:pt idx="13">
                  <c:v>21.7</c:v>
                </c:pt>
                <c:pt idx="14">
                  <c:v>17.899999999999999</c:v>
                </c:pt>
                <c:pt idx="15">
                  <c:v>18.399999999999999</c:v>
                </c:pt>
                <c:pt idx="16">
                  <c:v>27.5</c:v>
                </c:pt>
                <c:pt idx="17">
                  <c:v>21.5</c:v>
                </c:pt>
                <c:pt idx="18">
                  <c:v>21.4</c:v>
                </c:pt>
                <c:pt idx="19">
                  <c:v>23.5</c:v>
                </c:pt>
                <c:pt idx="20">
                  <c:v>27.1</c:v>
                </c:pt>
                <c:pt idx="21">
                  <c:v>18.399999999999999</c:v>
                </c:pt>
                <c:pt idx="22">
                  <c:v>17.600000000000001</c:v>
                </c:pt>
                <c:pt idx="23">
                  <c:v>17.100000000000001</c:v>
                </c:pt>
                <c:pt idx="24">
                  <c:v>8.2200000000000006</c:v>
                </c:pt>
                <c:pt idx="25">
                  <c:v>26.3</c:v>
                </c:pt>
                <c:pt idx="26">
                  <c:v>20.6</c:v>
                </c:pt>
                <c:pt idx="27">
                  <c:v>16.899999999999999</c:v>
                </c:pt>
                <c:pt idx="28">
                  <c:v>16.7</c:v>
                </c:pt>
                <c:pt idx="29">
                  <c:v>19.2</c:v>
                </c:pt>
                <c:pt idx="30">
                  <c:v>17</c:v>
                </c:pt>
              </c:numCache>
            </c:numRef>
          </c:val>
        </c:ser>
        <c:ser>
          <c:idx val="1"/>
          <c:order val="1"/>
          <c:tx>
            <c:strRef>
              <c:f>'Aug24'!$A$4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'Aug24'!$C$4:$AG$4</c:f>
              <c:numCache>
                <c:formatCode>General</c:formatCode>
                <c:ptCount val="31"/>
                <c:pt idx="0">
                  <c:v>101</c:v>
                </c:pt>
                <c:pt idx="1">
                  <c:v>151</c:v>
                </c:pt>
                <c:pt idx="2">
                  <c:v>156</c:v>
                </c:pt>
                <c:pt idx="3">
                  <c:v>139</c:v>
                </c:pt>
                <c:pt idx="4">
                  <c:v>157</c:v>
                </c:pt>
                <c:pt idx="5">
                  <c:v>154</c:v>
                </c:pt>
                <c:pt idx="6">
                  <c:v>94.2</c:v>
                </c:pt>
                <c:pt idx="7">
                  <c:v>126</c:v>
                </c:pt>
                <c:pt idx="8">
                  <c:v>146</c:v>
                </c:pt>
                <c:pt idx="9">
                  <c:v>152</c:v>
                </c:pt>
                <c:pt idx="10">
                  <c:v>147</c:v>
                </c:pt>
                <c:pt idx="11">
                  <c:v>122</c:v>
                </c:pt>
                <c:pt idx="12">
                  <c:v>144</c:v>
                </c:pt>
                <c:pt idx="13">
                  <c:v>108</c:v>
                </c:pt>
                <c:pt idx="14">
                  <c:v>144</c:v>
                </c:pt>
                <c:pt idx="15">
                  <c:v>144</c:v>
                </c:pt>
                <c:pt idx="16">
                  <c:v>88</c:v>
                </c:pt>
                <c:pt idx="17">
                  <c:v>53.5</c:v>
                </c:pt>
                <c:pt idx="18">
                  <c:v>135</c:v>
                </c:pt>
                <c:pt idx="19">
                  <c:v>118</c:v>
                </c:pt>
                <c:pt idx="20">
                  <c:v>129</c:v>
                </c:pt>
                <c:pt idx="21">
                  <c:v>144</c:v>
                </c:pt>
                <c:pt idx="22">
                  <c:v>141</c:v>
                </c:pt>
                <c:pt idx="23" formatCode="0.0">
                  <c:v>132</c:v>
                </c:pt>
                <c:pt idx="24" formatCode="0.0">
                  <c:v>37.200000000000003</c:v>
                </c:pt>
                <c:pt idx="25" formatCode="0.0">
                  <c:v>97.4</c:v>
                </c:pt>
                <c:pt idx="26" formatCode="0.0">
                  <c:v>133</c:v>
                </c:pt>
                <c:pt idx="27" formatCode="0.0">
                  <c:v>130</c:v>
                </c:pt>
                <c:pt idx="28" formatCode="0.0">
                  <c:v>124</c:v>
                </c:pt>
                <c:pt idx="29" formatCode="0.0">
                  <c:v>115</c:v>
                </c:pt>
                <c:pt idx="30" formatCode="0.0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7240"/>
        <c:axId val="923179592"/>
        <c:axId val="828313592"/>
      </c:bar3DChart>
      <c:catAx>
        <c:axId val="92317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959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7240"/>
        <c:crossesAt val="1"/>
        <c:crossBetween val="between"/>
      </c:valAx>
      <c:serAx>
        <c:axId val="828313592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959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'Sep24'!$C$3:$AG$3</c:f>
              <c:numCache>
                <c:formatCode>0.0</c:formatCode>
                <c:ptCount val="31"/>
                <c:pt idx="0">
                  <c:v>18.8</c:v>
                </c:pt>
                <c:pt idx="1">
                  <c:v>22.7</c:v>
                </c:pt>
                <c:pt idx="2">
                  <c:v>23.1</c:v>
                </c:pt>
                <c:pt idx="3">
                  <c:v>24.3</c:v>
                </c:pt>
                <c:pt idx="4">
                  <c:v>4.9000000000000004</c:v>
                </c:pt>
                <c:pt idx="5">
                  <c:v>22.4</c:v>
                </c:pt>
                <c:pt idx="6">
                  <c:v>20.6</c:v>
                </c:pt>
                <c:pt idx="7">
                  <c:v>12.1</c:v>
                </c:pt>
                <c:pt idx="8">
                  <c:v>20.100000000000001</c:v>
                </c:pt>
                <c:pt idx="9">
                  <c:v>24</c:v>
                </c:pt>
                <c:pt idx="10">
                  <c:v>6.22</c:v>
                </c:pt>
                <c:pt idx="11">
                  <c:v>19.8</c:v>
                </c:pt>
                <c:pt idx="12">
                  <c:v>25.4</c:v>
                </c:pt>
                <c:pt idx="13">
                  <c:v>23.6</c:v>
                </c:pt>
                <c:pt idx="14">
                  <c:v>20</c:v>
                </c:pt>
                <c:pt idx="15">
                  <c:v>24.3</c:v>
                </c:pt>
                <c:pt idx="16">
                  <c:v>28.8</c:v>
                </c:pt>
                <c:pt idx="17">
                  <c:v>17.8</c:v>
                </c:pt>
                <c:pt idx="18">
                  <c:v>21.3</c:v>
                </c:pt>
                <c:pt idx="19">
                  <c:v>17.899999999999999</c:v>
                </c:pt>
                <c:pt idx="20">
                  <c:v>14.9</c:v>
                </c:pt>
                <c:pt idx="21">
                  <c:v>17.899999999999999</c:v>
                </c:pt>
                <c:pt idx="22">
                  <c:v>15.4</c:v>
                </c:pt>
                <c:pt idx="23">
                  <c:v>20.7</c:v>
                </c:pt>
                <c:pt idx="24">
                  <c:v>20</c:v>
                </c:pt>
                <c:pt idx="25">
                  <c:v>3.49</c:v>
                </c:pt>
                <c:pt idx="26">
                  <c:v>24.9</c:v>
                </c:pt>
                <c:pt idx="27">
                  <c:v>20.399999999999999</c:v>
                </c:pt>
                <c:pt idx="28">
                  <c:v>18.100000000000001</c:v>
                </c:pt>
                <c:pt idx="29">
                  <c:v>19.899999999999999</c:v>
                </c:pt>
              </c:numCache>
            </c:numRef>
          </c:val>
        </c:ser>
        <c:ser>
          <c:idx val="1"/>
          <c:order val="1"/>
          <c:tx>
            <c:strRef>
              <c:f>'Sep24'!$A$4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'Sep24'!$C$4:$AG$4</c:f>
              <c:numCache>
                <c:formatCode>General</c:formatCode>
                <c:ptCount val="31"/>
                <c:pt idx="0">
                  <c:v>111</c:v>
                </c:pt>
                <c:pt idx="1">
                  <c:v>114</c:v>
                </c:pt>
                <c:pt idx="2">
                  <c:v>114</c:v>
                </c:pt>
                <c:pt idx="3">
                  <c:v>78.5</c:v>
                </c:pt>
                <c:pt idx="4">
                  <c:v>20.8</c:v>
                </c:pt>
                <c:pt idx="5">
                  <c:v>101</c:v>
                </c:pt>
                <c:pt idx="6">
                  <c:v>119</c:v>
                </c:pt>
                <c:pt idx="7">
                  <c:v>31.3</c:v>
                </c:pt>
                <c:pt idx="8">
                  <c:v>42.2</c:v>
                </c:pt>
                <c:pt idx="9">
                  <c:v>106</c:v>
                </c:pt>
                <c:pt idx="10">
                  <c:v>30.1</c:v>
                </c:pt>
                <c:pt idx="11">
                  <c:v>73</c:v>
                </c:pt>
                <c:pt idx="12">
                  <c:v>77.2</c:v>
                </c:pt>
                <c:pt idx="13">
                  <c:v>105</c:v>
                </c:pt>
                <c:pt idx="14">
                  <c:v>122</c:v>
                </c:pt>
                <c:pt idx="15">
                  <c:v>79.2</c:v>
                </c:pt>
                <c:pt idx="16">
                  <c:v>82.7</c:v>
                </c:pt>
                <c:pt idx="17">
                  <c:v>73.5</c:v>
                </c:pt>
                <c:pt idx="18">
                  <c:v>64.400000000000006</c:v>
                </c:pt>
                <c:pt idx="19">
                  <c:v>102</c:v>
                </c:pt>
                <c:pt idx="20">
                  <c:v>105</c:v>
                </c:pt>
                <c:pt idx="21">
                  <c:v>64.2</c:v>
                </c:pt>
                <c:pt idx="22">
                  <c:v>30.7</c:v>
                </c:pt>
                <c:pt idx="23" formatCode="0.0">
                  <c:v>84.5</c:v>
                </c:pt>
                <c:pt idx="24" formatCode="0.0">
                  <c:v>67.7</c:v>
                </c:pt>
                <c:pt idx="25" formatCode="0.0">
                  <c:v>12.1</c:v>
                </c:pt>
                <c:pt idx="26" formatCode="0.0">
                  <c:v>42.3</c:v>
                </c:pt>
                <c:pt idx="27" formatCode="0.0">
                  <c:v>37</c:v>
                </c:pt>
                <c:pt idx="28" formatCode="0.0">
                  <c:v>66.400000000000006</c:v>
                </c:pt>
                <c:pt idx="29" formatCode="0.0">
                  <c:v>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8416"/>
        <c:axId val="923179200"/>
        <c:axId val="828311896"/>
      </c:bar3DChart>
      <c:catAx>
        <c:axId val="92317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920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8416"/>
        <c:crossesAt val="1"/>
        <c:crossBetween val="between"/>
      </c:valAx>
      <c:serAx>
        <c:axId val="828311896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920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'Okt24'!$C$3:$AG$3</c:f>
              <c:numCache>
                <c:formatCode>0.0</c:formatCode>
                <c:ptCount val="31"/>
                <c:pt idx="0">
                  <c:v>4.6399999999999997</c:v>
                </c:pt>
                <c:pt idx="1">
                  <c:v>17.600000000000001</c:v>
                </c:pt>
                <c:pt idx="2">
                  <c:v>16.100000000000001</c:v>
                </c:pt>
                <c:pt idx="3">
                  <c:v>16.600000000000001</c:v>
                </c:pt>
                <c:pt idx="4">
                  <c:v>22.2</c:v>
                </c:pt>
                <c:pt idx="5">
                  <c:v>18.5</c:v>
                </c:pt>
                <c:pt idx="6">
                  <c:v>19.899999999999999</c:v>
                </c:pt>
                <c:pt idx="7">
                  <c:v>5.12</c:v>
                </c:pt>
                <c:pt idx="8">
                  <c:v>19.5</c:v>
                </c:pt>
                <c:pt idx="9">
                  <c:v>20.3</c:v>
                </c:pt>
                <c:pt idx="10">
                  <c:v>18.2</c:v>
                </c:pt>
                <c:pt idx="11">
                  <c:v>8.34</c:v>
                </c:pt>
                <c:pt idx="12">
                  <c:v>19.7</c:v>
                </c:pt>
                <c:pt idx="13">
                  <c:v>13.1</c:v>
                </c:pt>
                <c:pt idx="14">
                  <c:v>11.3</c:v>
                </c:pt>
                <c:pt idx="15">
                  <c:v>15.2</c:v>
                </c:pt>
                <c:pt idx="16">
                  <c:v>19.5</c:v>
                </c:pt>
                <c:pt idx="17">
                  <c:v>17.2</c:v>
                </c:pt>
                <c:pt idx="18">
                  <c:v>14.3</c:v>
                </c:pt>
                <c:pt idx="19">
                  <c:v>14.2</c:v>
                </c:pt>
                <c:pt idx="20">
                  <c:v>13.7</c:v>
                </c:pt>
                <c:pt idx="21">
                  <c:v>13.8</c:v>
                </c:pt>
                <c:pt idx="22">
                  <c:v>12.7</c:v>
                </c:pt>
                <c:pt idx="23">
                  <c:v>15.7</c:v>
                </c:pt>
                <c:pt idx="24">
                  <c:v>8.7200000000000006</c:v>
                </c:pt>
                <c:pt idx="25">
                  <c:v>3.28</c:v>
                </c:pt>
                <c:pt idx="26">
                  <c:v>12.4</c:v>
                </c:pt>
                <c:pt idx="27">
                  <c:v>11.5</c:v>
                </c:pt>
                <c:pt idx="28">
                  <c:v>6.1</c:v>
                </c:pt>
                <c:pt idx="29">
                  <c:v>3.66</c:v>
                </c:pt>
                <c:pt idx="30">
                  <c:v>2.25</c:v>
                </c:pt>
              </c:numCache>
            </c:numRef>
          </c:val>
        </c:ser>
        <c:ser>
          <c:idx val="1"/>
          <c:order val="1"/>
          <c:tx>
            <c:strRef>
              <c:f>'Okt24'!$A$4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'Okt24'!$C$4:$AG$4</c:f>
              <c:numCache>
                <c:formatCode>General</c:formatCode>
                <c:ptCount val="31"/>
                <c:pt idx="0">
                  <c:v>14.3</c:v>
                </c:pt>
                <c:pt idx="1">
                  <c:v>78.900000000000006</c:v>
                </c:pt>
                <c:pt idx="2">
                  <c:v>56.7</c:v>
                </c:pt>
                <c:pt idx="3">
                  <c:v>32.4</c:v>
                </c:pt>
                <c:pt idx="4">
                  <c:v>77</c:v>
                </c:pt>
                <c:pt idx="5">
                  <c:v>46.5</c:v>
                </c:pt>
                <c:pt idx="6">
                  <c:v>57.9</c:v>
                </c:pt>
                <c:pt idx="7">
                  <c:v>11.9</c:v>
                </c:pt>
                <c:pt idx="8">
                  <c:v>59.7</c:v>
                </c:pt>
                <c:pt idx="9">
                  <c:v>53.2</c:v>
                </c:pt>
                <c:pt idx="10">
                  <c:v>72.400000000000006</c:v>
                </c:pt>
                <c:pt idx="11">
                  <c:v>23.7</c:v>
                </c:pt>
                <c:pt idx="12">
                  <c:v>68.5</c:v>
                </c:pt>
                <c:pt idx="13">
                  <c:v>38.9</c:v>
                </c:pt>
                <c:pt idx="14">
                  <c:v>29.3</c:v>
                </c:pt>
                <c:pt idx="15">
                  <c:v>35.200000000000003</c:v>
                </c:pt>
                <c:pt idx="16">
                  <c:v>44.6</c:v>
                </c:pt>
                <c:pt idx="17">
                  <c:v>23.9</c:v>
                </c:pt>
                <c:pt idx="18">
                  <c:v>32.299999999999997</c:v>
                </c:pt>
                <c:pt idx="19">
                  <c:v>46.5</c:v>
                </c:pt>
                <c:pt idx="20">
                  <c:v>49.1</c:v>
                </c:pt>
                <c:pt idx="21">
                  <c:v>40.799999999999997</c:v>
                </c:pt>
                <c:pt idx="22">
                  <c:v>29.4</c:v>
                </c:pt>
                <c:pt idx="23" formatCode="0.0">
                  <c:v>29.4</c:v>
                </c:pt>
                <c:pt idx="24" formatCode="0.0">
                  <c:v>22.8</c:v>
                </c:pt>
                <c:pt idx="25" formatCode="0.0">
                  <c:v>11.2</c:v>
                </c:pt>
                <c:pt idx="26" formatCode="0.0">
                  <c:v>45.1</c:v>
                </c:pt>
                <c:pt idx="27" formatCode="0.0">
                  <c:v>37.4</c:v>
                </c:pt>
                <c:pt idx="28" formatCode="0.0">
                  <c:v>23.6</c:v>
                </c:pt>
                <c:pt idx="29" formatCode="0.0">
                  <c:v>17.399999999999999</c:v>
                </c:pt>
                <c:pt idx="30" formatCode="0.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8808"/>
        <c:axId val="923179984"/>
        <c:axId val="828317832"/>
      </c:bar3DChart>
      <c:catAx>
        <c:axId val="92317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998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8808"/>
        <c:crossesAt val="1"/>
        <c:crossBetween val="between"/>
      </c:valAx>
      <c:serAx>
        <c:axId val="828317832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998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'Nov24'!$C$3:$AG$3</c:f>
              <c:numCache>
                <c:formatCode>0.0</c:formatCode>
                <c:ptCount val="31"/>
                <c:pt idx="0">
                  <c:v>11.9</c:v>
                </c:pt>
                <c:pt idx="1">
                  <c:v>3.92</c:v>
                </c:pt>
                <c:pt idx="2">
                  <c:v>12</c:v>
                </c:pt>
                <c:pt idx="3">
                  <c:v>4.6399999999999997</c:v>
                </c:pt>
                <c:pt idx="4">
                  <c:v>8.06</c:v>
                </c:pt>
                <c:pt idx="5">
                  <c:v>8.35</c:v>
                </c:pt>
                <c:pt idx="6">
                  <c:v>9.2899999999999991</c:v>
                </c:pt>
                <c:pt idx="7">
                  <c:v>10.3</c:v>
                </c:pt>
                <c:pt idx="8">
                  <c:v>3.24</c:v>
                </c:pt>
                <c:pt idx="9">
                  <c:v>2.56</c:v>
                </c:pt>
                <c:pt idx="10">
                  <c:v>11.9</c:v>
                </c:pt>
                <c:pt idx="11">
                  <c:v>13.1</c:v>
                </c:pt>
                <c:pt idx="12">
                  <c:v>5.97</c:v>
                </c:pt>
                <c:pt idx="13">
                  <c:v>10.199999999999999</c:v>
                </c:pt>
                <c:pt idx="14">
                  <c:v>7.23</c:v>
                </c:pt>
                <c:pt idx="15">
                  <c:v>12.6</c:v>
                </c:pt>
                <c:pt idx="16">
                  <c:v>11.7</c:v>
                </c:pt>
                <c:pt idx="17">
                  <c:v>8.49</c:v>
                </c:pt>
                <c:pt idx="18">
                  <c:v>4.12</c:v>
                </c:pt>
                <c:pt idx="19">
                  <c:v>10.199999999999999</c:v>
                </c:pt>
                <c:pt idx="20">
                  <c:v>4.38</c:v>
                </c:pt>
                <c:pt idx="21">
                  <c:v>0</c:v>
                </c:pt>
                <c:pt idx="22">
                  <c:v>0</c:v>
                </c:pt>
                <c:pt idx="23">
                  <c:v>0.255</c:v>
                </c:pt>
                <c:pt idx="24">
                  <c:v>0.44600000000000001</c:v>
                </c:pt>
                <c:pt idx="25">
                  <c:v>8.5</c:v>
                </c:pt>
                <c:pt idx="26">
                  <c:v>7.26</c:v>
                </c:pt>
                <c:pt idx="27">
                  <c:v>2.15</c:v>
                </c:pt>
                <c:pt idx="28">
                  <c:v>2.85</c:v>
                </c:pt>
                <c:pt idx="29">
                  <c:v>3.71</c:v>
                </c:pt>
              </c:numCache>
            </c:numRef>
          </c:val>
        </c:ser>
        <c:ser>
          <c:idx val="1"/>
          <c:order val="1"/>
          <c:tx>
            <c:strRef>
              <c:f>'Nov24'!$A$4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'Nov24'!$C$4:$AG$4</c:f>
              <c:numCache>
                <c:formatCode>General</c:formatCode>
                <c:ptCount val="31"/>
                <c:pt idx="0">
                  <c:v>37.9</c:v>
                </c:pt>
                <c:pt idx="1">
                  <c:v>15.8</c:v>
                </c:pt>
                <c:pt idx="2">
                  <c:v>34</c:v>
                </c:pt>
                <c:pt idx="3">
                  <c:v>17.8</c:v>
                </c:pt>
                <c:pt idx="4">
                  <c:v>32</c:v>
                </c:pt>
                <c:pt idx="5">
                  <c:v>32.5</c:v>
                </c:pt>
                <c:pt idx="6">
                  <c:v>20.8</c:v>
                </c:pt>
                <c:pt idx="7">
                  <c:v>42</c:v>
                </c:pt>
                <c:pt idx="8">
                  <c:v>11.5</c:v>
                </c:pt>
                <c:pt idx="9">
                  <c:v>10.7</c:v>
                </c:pt>
                <c:pt idx="10">
                  <c:v>36.6</c:v>
                </c:pt>
                <c:pt idx="11">
                  <c:v>11.8</c:v>
                </c:pt>
                <c:pt idx="12">
                  <c:v>22.1</c:v>
                </c:pt>
                <c:pt idx="13">
                  <c:v>44.9</c:v>
                </c:pt>
                <c:pt idx="14">
                  <c:v>28.1</c:v>
                </c:pt>
                <c:pt idx="15">
                  <c:v>33.4</c:v>
                </c:pt>
                <c:pt idx="16">
                  <c:v>32.4</c:v>
                </c:pt>
                <c:pt idx="17">
                  <c:v>31.1</c:v>
                </c:pt>
                <c:pt idx="18">
                  <c:v>13.4</c:v>
                </c:pt>
                <c:pt idx="19">
                  <c:v>32.799999999999997</c:v>
                </c:pt>
                <c:pt idx="20">
                  <c:v>6.38</c:v>
                </c:pt>
                <c:pt idx="21">
                  <c:v>0</c:v>
                </c:pt>
                <c:pt idx="22">
                  <c:v>0</c:v>
                </c:pt>
                <c:pt idx="23" formatCode="0.0">
                  <c:v>0.1</c:v>
                </c:pt>
                <c:pt idx="24" formatCode="0.0">
                  <c:v>0.87</c:v>
                </c:pt>
                <c:pt idx="25" formatCode="0.0">
                  <c:v>31.7</c:v>
                </c:pt>
                <c:pt idx="26" formatCode="0.0">
                  <c:v>24</c:v>
                </c:pt>
                <c:pt idx="27" formatCode="0.0">
                  <c:v>4.9400000000000004</c:v>
                </c:pt>
                <c:pt idx="28" formatCode="0.0">
                  <c:v>10.1</c:v>
                </c:pt>
                <c:pt idx="29" formatCode="0.0">
                  <c:v>14.9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943880"/>
        <c:axId val="969943488"/>
        <c:axId val="828307232"/>
      </c:bar3DChart>
      <c:catAx>
        <c:axId val="969943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34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6994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3880"/>
        <c:crossesAt val="1"/>
        <c:crossBetween val="between"/>
      </c:valAx>
      <c:serAx>
        <c:axId val="82830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9699434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'Dez24'!$C$3:$AG$3</c:f>
              <c:numCache>
                <c:formatCode>0.0</c:formatCode>
                <c:ptCount val="31"/>
                <c:pt idx="0">
                  <c:v>9.3800000000000008</c:v>
                </c:pt>
                <c:pt idx="1">
                  <c:v>8.0399999999999991</c:v>
                </c:pt>
                <c:pt idx="2">
                  <c:v>8.44</c:v>
                </c:pt>
                <c:pt idx="3">
                  <c:v>9.01</c:v>
                </c:pt>
                <c:pt idx="4">
                  <c:v>8.3699999999999992</c:v>
                </c:pt>
                <c:pt idx="5">
                  <c:v>9.7100000000000009</c:v>
                </c:pt>
                <c:pt idx="6">
                  <c:v>4.2</c:v>
                </c:pt>
                <c:pt idx="7">
                  <c:v>10.7</c:v>
                </c:pt>
                <c:pt idx="8">
                  <c:v>5.25</c:v>
                </c:pt>
                <c:pt idx="9">
                  <c:v>4.33</c:v>
                </c:pt>
                <c:pt idx="10">
                  <c:v>1.35</c:v>
                </c:pt>
                <c:pt idx="11">
                  <c:v>3.74</c:v>
                </c:pt>
                <c:pt idx="12">
                  <c:v>2.76</c:v>
                </c:pt>
                <c:pt idx="13">
                  <c:v>4.71</c:v>
                </c:pt>
                <c:pt idx="14">
                  <c:v>8.24</c:v>
                </c:pt>
                <c:pt idx="15">
                  <c:v>5.96</c:v>
                </c:pt>
                <c:pt idx="16">
                  <c:v>4.01</c:v>
                </c:pt>
                <c:pt idx="17">
                  <c:v>8.15</c:v>
                </c:pt>
                <c:pt idx="18">
                  <c:v>7.27</c:v>
                </c:pt>
                <c:pt idx="19">
                  <c:v>9.41</c:v>
                </c:pt>
                <c:pt idx="20">
                  <c:v>10.7</c:v>
                </c:pt>
                <c:pt idx="21">
                  <c:v>3.35</c:v>
                </c:pt>
                <c:pt idx="22">
                  <c:v>1.86</c:v>
                </c:pt>
                <c:pt idx="23">
                  <c:v>9.1300000000000008</c:v>
                </c:pt>
                <c:pt idx="24">
                  <c:v>9.1999999999999993</c:v>
                </c:pt>
                <c:pt idx="25">
                  <c:v>7.55</c:v>
                </c:pt>
                <c:pt idx="26">
                  <c:v>2.19</c:v>
                </c:pt>
                <c:pt idx="27">
                  <c:v>2.0299999999999998</c:v>
                </c:pt>
                <c:pt idx="28">
                  <c:v>2.36</c:v>
                </c:pt>
                <c:pt idx="29">
                  <c:v>2.4900000000000002</c:v>
                </c:pt>
                <c:pt idx="30">
                  <c:v>4.01</c:v>
                </c:pt>
              </c:numCache>
            </c:numRef>
          </c:val>
        </c:ser>
        <c:ser>
          <c:idx val="1"/>
          <c:order val="1"/>
          <c:tx>
            <c:strRef>
              <c:f>'Dez24'!$A$4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'Dez24'!$C$4:$AG$4</c:f>
              <c:numCache>
                <c:formatCode>General</c:formatCode>
                <c:ptCount val="31"/>
                <c:pt idx="0">
                  <c:v>25.6</c:v>
                </c:pt>
                <c:pt idx="1">
                  <c:v>11.1</c:v>
                </c:pt>
                <c:pt idx="2">
                  <c:v>18</c:v>
                </c:pt>
                <c:pt idx="3">
                  <c:v>33</c:v>
                </c:pt>
                <c:pt idx="4">
                  <c:v>23.7</c:v>
                </c:pt>
                <c:pt idx="5">
                  <c:v>28.9</c:v>
                </c:pt>
                <c:pt idx="6">
                  <c:v>7.48</c:v>
                </c:pt>
                <c:pt idx="7">
                  <c:v>18.2</c:v>
                </c:pt>
                <c:pt idx="8">
                  <c:v>10.9</c:v>
                </c:pt>
                <c:pt idx="9">
                  <c:v>13</c:v>
                </c:pt>
                <c:pt idx="10">
                  <c:v>5.48</c:v>
                </c:pt>
                <c:pt idx="11">
                  <c:v>14.8</c:v>
                </c:pt>
                <c:pt idx="12">
                  <c:v>9.0299999999999994</c:v>
                </c:pt>
                <c:pt idx="13">
                  <c:v>9.0299999999999994</c:v>
                </c:pt>
                <c:pt idx="14">
                  <c:v>26.1</c:v>
                </c:pt>
                <c:pt idx="15">
                  <c:v>32.200000000000003</c:v>
                </c:pt>
                <c:pt idx="16">
                  <c:v>13.2</c:v>
                </c:pt>
                <c:pt idx="17">
                  <c:v>14.7</c:v>
                </c:pt>
                <c:pt idx="18">
                  <c:v>10.1</c:v>
                </c:pt>
                <c:pt idx="19">
                  <c:v>21.4</c:v>
                </c:pt>
                <c:pt idx="20">
                  <c:v>22.2</c:v>
                </c:pt>
                <c:pt idx="21">
                  <c:v>6.04</c:v>
                </c:pt>
                <c:pt idx="22">
                  <c:v>4.28</c:v>
                </c:pt>
                <c:pt idx="23" formatCode="0.0">
                  <c:v>33.6</c:v>
                </c:pt>
                <c:pt idx="24" formatCode="0.0">
                  <c:v>27.9</c:v>
                </c:pt>
                <c:pt idx="25" formatCode="0.0">
                  <c:v>16.5</c:v>
                </c:pt>
                <c:pt idx="26" formatCode="0.0">
                  <c:v>8.0299999999999994</c:v>
                </c:pt>
                <c:pt idx="27" formatCode="0.0">
                  <c:v>8.58</c:v>
                </c:pt>
                <c:pt idx="28" formatCode="0.0">
                  <c:v>9.9600000000000009</c:v>
                </c:pt>
                <c:pt idx="29" formatCode="0.0">
                  <c:v>9.31</c:v>
                </c:pt>
                <c:pt idx="30" formatCode="0.0">
                  <c:v>12.7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942312"/>
        <c:axId val="969941920"/>
        <c:axId val="828308080"/>
      </c:bar3DChart>
      <c:catAx>
        <c:axId val="96994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192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6994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2312"/>
        <c:crossesAt val="1"/>
        <c:crossBetween val="between"/>
      </c:valAx>
      <c:serAx>
        <c:axId val="82830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96994192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</a:t>
            </a:r>
            <a:r>
              <a:rPr lang="de-CH" baseline="0"/>
              <a:t> </a:t>
            </a:r>
            <a:r>
              <a:rPr lang="de-CH"/>
              <a:t>2025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'Jan25'!$A$3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'Jan25'!$C$3:$AG$3</c:f>
              <c:numCache>
                <c:formatCode>0.0</c:formatCode>
                <c:ptCount val="31"/>
                <c:pt idx="0">
                  <c:v>9.4499999999999993</c:v>
                </c:pt>
                <c:pt idx="1">
                  <c:v>7.14</c:v>
                </c:pt>
                <c:pt idx="2">
                  <c:v>12.2</c:v>
                </c:pt>
                <c:pt idx="3">
                  <c:v>8.9600000000000009</c:v>
                </c:pt>
                <c:pt idx="4">
                  <c:v>9.5500000000000007</c:v>
                </c:pt>
                <c:pt idx="5">
                  <c:v>11.2</c:v>
                </c:pt>
                <c:pt idx="6">
                  <c:v>12.8</c:v>
                </c:pt>
                <c:pt idx="7">
                  <c:v>4.47</c:v>
                </c:pt>
                <c:pt idx="8">
                  <c:v>4.99</c:v>
                </c:pt>
                <c:pt idx="9">
                  <c:v>5.55</c:v>
                </c:pt>
                <c:pt idx="10">
                  <c:v>6.56</c:v>
                </c:pt>
                <c:pt idx="11">
                  <c:v>8.6999999999999993</c:v>
                </c:pt>
                <c:pt idx="12">
                  <c:v>7.63</c:v>
                </c:pt>
                <c:pt idx="13">
                  <c:v>8.74</c:v>
                </c:pt>
                <c:pt idx="14">
                  <c:v>9.07</c:v>
                </c:pt>
                <c:pt idx="15">
                  <c:v>3.57</c:v>
                </c:pt>
                <c:pt idx="16">
                  <c:v>9.83</c:v>
                </c:pt>
                <c:pt idx="17">
                  <c:v>3.53</c:v>
                </c:pt>
                <c:pt idx="18">
                  <c:v>3.63</c:v>
                </c:pt>
                <c:pt idx="19">
                  <c:v>4.08</c:v>
                </c:pt>
                <c:pt idx="20">
                  <c:v>3.42</c:v>
                </c:pt>
                <c:pt idx="21">
                  <c:v>5</c:v>
                </c:pt>
                <c:pt idx="22">
                  <c:v>14</c:v>
                </c:pt>
                <c:pt idx="23">
                  <c:v>12.6</c:v>
                </c:pt>
                <c:pt idx="24">
                  <c:v>11.9</c:v>
                </c:pt>
                <c:pt idx="25">
                  <c:v>9.33</c:v>
                </c:pt>
                <c:pt idx="26">
                  <c:v>4.37</c:v>
                </c:pt>
                <c:pt idx="27">
                  <c:v>13.6</c:v>
                </c:pt>
                <c:pt idx="28">
                  <c:v>10.5</c:v>
                </c:pt>
                <c:pt idx="29">
                  <c:v>10.5</c:v>
                </c:pt>
                <c:pt idx="30">
                  <c:v>4.91</c:v>
                </c:pt>
              </c:numCache>
            </c:numRef>
          </c:val>
        </c:ser>
        <c:ser>
          <c:idx val="1"/>
          <c:order val="1"/>
          <c:tx>
            <c:strRef>
              <c:f>'Jan25'!$A$4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'Jan25'!$C$4:$AG$4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14.2</c:v>
                </c:pt>
                <c:pt idx="2">
                  <c:v>31.2</c:v>
                </c:pt>
                <c:pt idx="3">
                  <c:v>22</c:v>
                </c:pt>
                <c:pt idx="4">
                  <c:v>26.3</c:v>
                </c:pt>
                <c:pt idx="5">
                  <c:v>12.4</c:v>
                </c:pt>
                <c:pt idx="6">
                  <c:v>25.5</c:v>
                </c:pt>
                <c:pt idx="7">
                  <c:v>11.4</c:v>
                </c:pt>
                <c:pt idx="8">
                  <c:v>15.5</c:v>
                </c:pt>
                <c:pt idx="9">
                  <c:v>13.6</c:v>
                </c:pt>
                <c:pt idx="10">
                  <c:v>24.6</c:v>
                </c:pt>
                <c:pt idx="11">
                  <c:v>30.5</c:v>
                </c:pt>
                <c:pt idx="12">
                  <c:v>40.6</c:v>
                </c:pt>
                <c:pt idx="13">
                  <c:v>29.4</c:v>
                </c:pt>
                <c:pt idx="14">
                  <c:v>38.6</c:v>
                </c:pt>
                <c:pt idx="15">
                  <c:v>13.5</c:v>
                </c:pt>
                <c:pt idx="16">
                  <c:v>24.2</c:v>
                </c:pt>
                <c:pt idx="17">
                  <c:v>14.3</c:v>
                </c:pt>
                <c:pt idx="18">
                  <c:v>12.1</c:v>
                </c:pt>
                <c:pt idx="19">
                  <c:v>15.6</c:v>
                </c:pt>
                <c:pt idx="20">
                  <c:v>14.2</c:v>
                </c:pt>
                <c:pt idx="21">
                  <c:v>16.399999999999999</c:v>
                </c:pt>
                <c:pt idx="22">
                  <c:v>34.4</c:v>
                </c:pt>
                <c:pt idx="23" formatCode="0.0">
                  <c:v>39.9</c:v>
                </c:pt>
                <c:pt idx="24" formatCode="0.0">
                  <c:v>35.4</c:v>
                </c:pt>
                <c:pt idx="25" formatCode="0.0">
                  <c:v>43.3</c:v>
                </c:pt>
                <c:pt idx="26" formatCode="0.0">
                  <c:v>6.54</c:v>
                </c:pt>
                <c:pt idx="27" formatCode="0.0">
                  <c:v>33.200000000000003</c:v>
                </c:pt>
                <c:pt idx="28" formatCode="0.0">
                  <c:v>51.1</c:v>
                </c:pt>
                <c:pt idx="29" formatCode="0.0">
                  <c:v>22.9</c:v>
                </c:pt>
                <c:pt idx="30" formatCode="0.0">
                  <c:v>13.9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933296"/>
        <c:axId val="969939960"/>
        <c:axId val="828308504"/>
      </c:bar3DChart>
      <c:catAx>
        <c:axId val="96993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3996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69939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33296"/>
        <c:crossesAt val="1"/>
        <c:crossBetween val="between"/>
      </c:valAx>
      <c:serAx>
        <c:axId val="828308504"/>
        <c:scaling>
          <c:orientation val="minMax"/>
        </c:scaling>
        <c:delete val="1"/>
        <c:axPos val="b"/>
        <c:majorTickMark val="out"/>
        <c:minorTickMark val="none"/>
        <c:tickLblPos val="nextTo"/>
        <c:crossAx val="96993996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2025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'Feb25'!$A$3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'Feb25'!$C$3:$AG$3</c:f>
              <c:numCache>
                <c:formatCode>0.0</c:formatCode>
                <c:ptCount val="31"/>
                <c:pt idx="0">
                  <c:v>4.7699999999999996</c:v>
                </c:pt>
                <c:pt idx="1">
                  <c:v>3.14</c:v>
                </c:pt>
                <c:pt idx="2">
                  <c:v>3.38</c:v>
                </c:pt>
                <c:pt idx="3">
                  <c:v>8.68</c:v>
                </c:pt>
                <c:pt idx="4">
                  <c:v>11.6</c:v>
                </c:pt>
                <c:pt idx="5">
                  <c:v>3.62</c:v>
                </c:pt>
                <c:pt idx="6">
                  <c:v>7.97</c:v>
                </c:pt>
                <c:pt idx="7">
                  <c:v>8.09</c:v>
                </c:pt>
                <c:pt idx="8">
                  <c:v>13.6</c:v>
                </c:pt>
                <c:pt idx="9">
                  <c:v>10.3</c:v>
                </c:pt>
                <c:pt idx="10">
                  <c:v>4.6500000000000004</c:v>
                </c:pt>
                <c:pt idx="11">
                  <c:v>12.7</c:v>
                </c:pt>
                <c:pt idx="12">
                  <c:v>2.27</c:v>
                </c:pt>
                <c:pt idx="13">
                  <c:v>16.7</c:v>
                </c:pt>
                <c:pt idx="14">
                  <c:v>12.2</c:v>
                </c:pt>
                <c:pt idx="15">
                  <c:v>15.1</c:v>
                </c:pt>
                <c:pt idx="16">
                  <c:v>2.93</c:v>
                </c:pt>
                <c:pt idx="17">
                  <c:v>4.5999999999999996</c:v>
                </c:pt>
                <c:pt idx="18">
                  <c:v>9.36</c:v>
                </c:pt>
                <c:pt idx="19">
                  <c:v>13.2</c:v>
                </c:pt>
                <c:pt idx="20">
                  <c:v>13.9</c:v>
                </c:pt>
                <c:pt idx="21">
                  <c:v>10.199999999999999</c:v>
                </c:pt>
                <c:pt idx="22">
                  <c:v>19.5</c:v>
                </c:pt>
                <c:pt idx="23">
                  <c:v>9.85</c:v>
                </c:pt>
                <c:pt idx="24">
                  <c:v>15.8</c:v>
                </c:pt>
                <c:pt idx="25">
                  <c:v>18.8</c:v>
                </c:pt>
                <c:pt idx="26">
                  <c:v>21.2</c:v>
                </c:pt>
                <c:pt idx="27">
                  <c:v>18.100000000000001</c:v>
                </c:pt>
              </c:numCache>
            </c:numRef>
          </c:val>
        </c:ser>
        <c:ser>
          <c:idx val="1"/>
          <c:order val="1"/>
          <c:tx>
            <c:strRef>
              <c:f>'Feb25'!$A$4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'Feb25'!$C$4:$AG$4</c:f>
              <c:numCache>
                <c:formatCode>General</c:formatCode>
                <c:ptCount val="31"/>
                <c:pt idx="0">
                  <c:v>18.3</c:v>
                </c:pt>
                <c:pt idx="1">
                  <c:v>14.6</c:v>
                </c:pt>
                <c:pt idx="2">
                  <c:v>14.7</c:v>
                </c:pt>
                <c:pt idx="3">
                  <c:v>32</c:v>
                </c:pt>
                <c:pt idx="4">
                  <c:v>36.5</c:v>
                </c:pt>
                <c:pt idx="5">
                  <c:v>12.6</c:v>
                </c:pt>
                <c:pt idx="6">
                  <c:v>27.7</c:v>
                </c:pt>
                <c:pt idx="7">
                  <c:v>36.700000000000003</c:v>
                </c:pt>
                <c:pt idx="8">
                  <c:v>56.4</c:v>
                </c:pt>
                <c:pt idx="9">
                  <c:v>25.6</c:v>
                </c:pt>
                <c:pt idx="10">
                  <c:v>17.899999999999999</c:v>
                </c:pt>
                <c:pt idx="11">
                  <c:v>34.1</c:v>
                </c:pt>
                <c:pt idx="12">
                  <c:v>8.75</c:v>
                </c:pt>
                <c:pt idx="13">
                  <c:v>42</c:v>
                </c:pt>
                <c:pt idx="14">
                  <c:v>57.8</c:v>
                </c:pt>
                <c:pt idx="15">
                  <c:v>60.3</c:v>
                </c:pt>
                <c:pt idx="16">
                  <c:v>15.5</c:v>
                </c:pt>
                <c:pt idx="17">
                  <c:v>21.6</c:v>
                </c:pt>
                <c:pt idx="18">
                  <c:v>38.5</c:v>
                </c:pt>
                <c:pt idx="19">
                  <c:v>48.3</c:v>
                </c:pt>
                <c:pt idx="20">
                  <c:v>48</c:v>
                </c:pt>
                <c:pt idx="21">
                  <c:v>36.6</c:v>
                </c:pt>
                <c:pt idx="22">
                  <c:v>41.1</c:v>
                </c:pt>
                <c:pt idx="23" formatCode="0.0">
                  <c:v>36.6</c:v>
                </c:pt>
                <c:pt idx="24" formatCode="0.0">
                  <c:v>30.4</c:v>
                </c:pt>
                <c:pt idx="25" formatCode="0.0">
                  <c:v>40.6</c:v>
                </c:pt>
                <c:pt idx="26" formatCode="0.0">
                  <c:v>39.299999999999997</c:v>
                </c:pt>
                <c:pt idx="27" formatCode="0.0">
                  <c:v>70.7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938000"/>
        <c:axId val="969942704"/>
        <c:axId val="828310200"/>
      </c:bar3DChart>
      <c:catAx>
        <c:axId val="96993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27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6994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38000"/>
        <c:crossesAt val="1"/>
        <c:crossBetween val="between"/>
      </c:valAx>
      <c:serAx>
        <c:axId val="828310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6994270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2025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'Mar25'!$A$3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'Mar25'!$C$3:$AG$3</c:f>
              <c:numCache>
                <c:formatCode>0.0</c:formatCode>
                <c:ptCount val="31"/>
                <c:pt idx="0">
                  <c:v>20.2</c:v>
                </c:pt>
                <c:pt idx="1">
                  <c:v>13.9</c:v>
                </c:pt>
                <c:pt idx="2">
                  <c:v>14</c:v>
                </c:pt>
                <c:pt idx="3">
                  <c:v>15.3</c:v>
                </c:pt>
                <c:pt idx="4">
                  <c:v>15.5</c:v>
                </c:pt>
                <c:pt idx="5">
                  <c:v>15.7</c:v>
                </c:pt>
                <c:pt idx="6">
                  <c:v>15.6</c:v>
                </c:pt>
                <c:pt idx="7">
                  <c:v>18.8</c:v>
                </c:pt>
                <c:pt idx="8">
                  <c:v>17.8</c:v>
                </c:pt>
                <c:pt idx="9">
                  <c:v>23</c:v>
                </c:pt>
                <c:pt idx="10">
                  <c:v>19.8</c:v>
                </c:pt>
                <c:pt idx="11">
                  <c:v>20.100000000000001</c:v>
                </c:pt>
                <c:pt idx="12">
                  <c:v>24.6</c:v>
                </c:pt>
                <c:pt idx="13">
                  <c:v>24.7</c:v>
                </c:pt>
                <c:pt idx="14">
                  <c:v>7.24</c:v>
                </c:pt>
                <c:pt idx="15">
                  <c:v>28.2</c:v>
                </c:pt>
                <c:pt idx="16">
                  <c:v>28.2</c:v>
                </c:pt>
                <c:pt idx="17">
                  <c:v>17.899999999999999</c:v>
                </c:pt>
                <c:pt idx="18">
                  <c:v>17.7</c:v>
                </c:pt>
                <c:pt idx="19">
                  <c:v>17.3</c:v>
                </c:pt>
                <c:pt idx="20">
                  <c:v>17.100000000000001</c:v>
                </c:pt>
                <c:pt idx="21">
                  <c:v>27</c:v>
                </c:pt>
                <c:pt idx="22">
                  <c:v>28.8</c:v>
                </c:pt>
                <c:pt idx="23">
                  <c:v>26.1</c:v>
                </c:pt>
                <c:pt idx="24">
                  <c:v>24.6</c:v>
                </c:pt>
                <c:pt idx="25">
                  <c:v>21.6</c:v>
                </c:pt>
                <c:pt idx="26">
                  <c:v>30</c:v>
                </c:pt>
                <c:pt idx="27">
                  <c:v>25.3</c:v>
                </c:pt>
                <c:pt idx="28">
                  <c:v>25</c:v>
                </c:pt>
                <c:pt idx="29">
                  <c:v>22</c:v>
                </c:pt>
                <c:pt idx="30">
                  <c:v>24.2</c:v>
                </c:pt>
              </c:numCache>
            </c:numRef>
          </c:val>
        </c:ser>
        <c:ser>
          <c:idx val="1"/>
          <c:order val="1"/>
          <c:tx>
            <c:strRef>
              <c:f>'Mar25'!$A$4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'Mar25'!$C$4:$AG$4</c:f>
              <c:numCache>
                <c:formatCode>General</c:formatCode>
                <c:ptCount val="31"/>
                <c:pt idx="0">
                  <c:v>71.900000000000006</c:v>
                </c:pt>
                <c:pt idx="1">
                  <c:v>41.4</c:v>
                </c:pt>
                <c:pt idx="2">
                  <c:v>91.7</c:v>
                </c:pt>
                <c:pt idx="3">
                  <c:v>90.5</c:v>
                </c:pt>
                <c:pt idx="4">
                  <c:v>84.2</c:v>
                </c:pt>
                <c:pt idx="5">
                  <c:v>104</c:v>
                </c:pt>
                <c:pt idx="6">
                  <c:v>106</c:v>
                </c:pt>
                <c:pt idx="7">
                  <c:v>104</c:v>
                </c:pt>
                <c:pt idx="8">
                  <c:v>101</c:v>
                </c:pt>
                <c:pt idx="9">
                  <c:v>89.7</c:v>
                </c:pt>
                <c:pt idx="10">
                  <c:v>88.2</c:v>
                </c:pt>
                <c:pt idx="11">
                  <c:v>45.7</c:v>
                </c:pt>
                <c:pt idx="12">
                  <c:v>89.9</c:v>
                </c:pt>
                <c:pt idx="13">
                  <c:v>67.099999999999994</c:v>
                </c:pt>
                <c:pt idx="14">
                  <c:v>28.7</c:v>
                </c:pt>
                <c:pt idx="15">
                  <c:v>60.6</c:v>
                </c:pt>
                <c:pt idx="16">
                  <c:v>83.6</c:v>
                </c:pt>
                <c:pt idx="17">
                  <c:v>127</c:v>
                </c:pt>
                <c:pt idx="18">
                  <c:v>124</c:v>
                </c:pt>
                <c:pt idx="19">
                  <c:v>116</c:v>
                </c:pt>
                <c:pt idx="20">
                  <c:v>82</c:v>
                </c:pt>
                <c:pt idx="21">
                  <c:v>77.900000000000006</c:v>
                </c:pt>
                <c:pt idx="22">
                  <c:v>104</c:v>
                </c:pt>
                <c:pt idx="23" formatCode="0.0">
                  <c:v>97.6</c:v>
                </c:pt>
                <c:pt idx="24" formatCode="0.0">
                  <c:v>88.3</c:v>
                </c:pt>
                <c:pt idx="25" formatCode="0.0">
                  <c:v>90.4</c:v>
                </c:pt>
                <c:pt idx="26" formatCode="0.0">
                  <c:v>80.099999999999994</c:v>
                </c:pt>
                <c:pt idx="27" formatCode="0.0">
                  <c:v>101</c:v>
                </c:pt>
                <c:pt idx="28" formatCode="0.0">
                  <c:v>49.6</c:v>
                </c:pt>
                <c:pt idx="29" formatCode="0.0">
                  <c:v>128</c:v>
                </c:pt>
                <c:pt idx="30" formatCode="0.0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940744"/>
        <c:axId val="969941136"/>
        <c:axId val="828311048"/>
      </c:bar3DChart>
      <c:catAx>
        <c:axId val="96994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11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6994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9940744"/>
        <c:crossesAt val="1"/>
        <c:crossBetween val="between"/>
      </c:valAx>
      <c:serAx>
        <c:axId val="828311048"/>
        <c:scaling>
          <c:orientation val="minMax"/>
        </c:scaling>
        <c:delete val="1"/>
        <c:axPos val="b"/>
        <c:majorTickMark val="out"/>
        <c:minorTickMark val="none"/>
        <c:tickLblPos val="nextTo"/>
        <c:crossAx val="9699411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'Jan17'!$C$3:$AG$3</c:f>
              <c:numCache>
                <c:formatCode>0.0</c:formatCode>
                <c:ptCount val="31"/>
                <c:pt idx="0">
                  <c:v>2.3029999999999999</c:v>
                </c:pt>
                <c:pt idx="1">
                  <c:v>4.9349999999999996</c:v>
                </c:pt>
                <c:pt idx="2">
                  <c:v>7.3</c:v>
                </c:pt>
                <c:pt idx="3">
                  <c:v>2.581</c:v>
                </c:pt>
                <c:pt idx="4">
                  <c:v>1.98</c:v>
                </c:pt>
                <c:pt idx="5">
                  <c:v>0.70899999999999996</c:v>
                </c:pt>
                <c:pt idx="6">
                  <c:v>1.0029999999999999</c:v>
                </c:pt>
                <c:pt idx="7">
                  <c:v>0.49299999999999999</c:v>
                </c:pt>
                <c:pt idx="8">
                  <c:v>0.246</c:v>
                </c:pt>
                <c:pt idx="9">
                  <c:v>0.16300000000000001</c:v>
                </c:pt>
                <c:pt idx="10">
                  <c:v>0.41899999999999998</c:v>
                </c:pt>
                <c:pt idx="11">
                  <c:v>1.8340000000000001</c:v>
                </c:pt>
                <c:pt idx="12">
                  <c:v>3.218</c:v>
                </c:pt>
                <c:pt idx="13">
                  <c:v>0.20499999999999999</c:v>
                </c:pt>
                <c:pt idx="14">
                  <c:v>0.19600000000000001</c:v>
                </c:pt>
                <c:pt idx="15">
                  <c:v>0.34100000000000003</c:v>
                </c:pt>
                <c:pt idx="16">
                  <c:v>0.44900000000000001</c:v>
                </c:pt>
                <c:pt idx="17">
                  <c:v>0.67900000000000005</c:v>
                </c:pt>
                <c:pt idx="18">
                  <c:v>0.318</c:v>
                </c:pt>
                <c:pt idx="19">
                  <c:v>0.40300000000000002</c:v>
                </c:pt>
                <c:pt idx="20">
                  <c:v>0.42099999999999999</c:v>
                </c:pt>
                <c:pt idx="21">
                  <c:v>0.46899999999999997</c:v>
                </c:pt>
                <c:pt idx="22">
                  <c:v>1.1910000000000001</c:v>
                </c:pt>
                <c:pt idx="23">
                  <c:v>0.499</c:v>
                </c:pt>
                <c:pt idx="24">
                  <c:v>0.41099999999999998</c:v>
                </c:pt>
                <c:pt idx="25">
                  <c:v>0.57199999999999995</c:v>
                </c:pt>
                <c:pt idx="26">
                  <c:v>2.0750000000000002</c:v>
                </c:pt>
                <c:pt idx="27">
                  <c:v>6.242</c:v>
                </c:pt>
                <c:pt idx="28">
                  <c:v>9.0399999999999991</c:v>
                </c:pt>
                <c:pt idx="29">
                  <c:v>3.4620000000000002</c:v>
                </c:pt>
                <c:pt idx="30">
                  <c:v>1.34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'Jan17'!$C$4:$AG$4</c:f>
              <c:numCache>
                <c:formatCode>General</c:formatCode>
                <c:ptCount val="31"/>
                <c:pt idx="0">
                  <c:v>7.9</c:v>
                </c:pt>
                <c:pt idx="1">
                  <c:v>10.199999999999999</c:v>
                </c:pt>
                <c:pt idx="2">
                  <c:v>27.4</c:v>
                </c:pt>
                <c:pt idx="3">
                  <c:v>5.3</c:v>
                </c:pt>
                <c:pt idx="4">
                  <c:v>3.1</c:v>
                </c:pt>
                <c:pt idx="5">
                  <c:v>3.2</c:v>
                </c:pt>
                <c:pt idx="6">
                  <c:v>2.2999999999999998</c:v>
                </c:pt>
                <c:pt idx="7">
                  <c:v>1.3</c:v>
                </c:pt>
                <c:pt idx="8">
                  <c:v>1.1000000000000001</c:v>
                </c:pt>
                <c:pt idx="9">
                  <c:v>0.3</c:v>
                </c:pt>
                <c:pt idx="10">
                  <c:v>0.9</c:v>
                </c:pt>
                <c:pt idx="11">
                  <c:v>6.9</c:v>
                </c:pt>
                <c:pt idx="12" formatCode="0.0">
                  <c:v>3.6</c:v>
                </c:pt>
                <c:pt idx="13">
                  <c:v>0.4</c:v>
                </c:pt>
                <c:pt idx="14">
                  <c:v>0.7</c:v>
                </c:pt>
                <c:pt idx="15">
                  <c:v>0.9</c:v>
                </c:pt>
                <c:pt idx="16">
                  <c:v>1.4</c:v>
                </c:pt>
                <c:pt idx="17">
                  <c:v>1.6</c:v>
                </c:pt>
                <c:pt idx="18">
                  <c:v>1.6</c:v>
                </c:pt>
                <c:pt idx="19">
                  <c:v>2.1</c:v>
                </c:pt>
                <c:pt idx="20">
                  <c:v>2</c:v>
                </c:pt>
                <c:pt idx="21">
                  <c:v>2.2000000000000002</c:v>
                </c:pt>
                <c:pt idx="22">
                  <c:v>3.5</c:v>
                </c:pt>
                <c:pt idx="23">
                  <c:v>2.4</c:v>
                </c:pt>
                <c:pt idx="24">
                  <c:v>2.1</c:v>
                </c:pt>
                <c:pt idx="25">
                  <c:v>2.8</c:v>
                </c:pt>
                <c:pt idx="26">
                  <c:v>7.8</c:v>
                </c:pt>
                <c:pt idx="27">
                  <c:v>18.8</c:v>
                </c:pt>
                <c:pt idx="28">
                  <c:v>34.299999999999997</c:v>
                </c:pt>
                <c:pt idx="29">
                  <c:v>11.3</c:v>
                </c:pt>
                <c:pt idx="30">
                  <c:v>5.6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0981088"/>
        <c:axId val="900981480"/>
        <c:axId val="828193600"/>
      </c:bar3DChart>
      <c:catAx>
        <c:axId val="9009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814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0981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81088"/>
        <c:crossesAt val="1"/>
        <c:crossBetween val="between"/>
      </c:valAx>
      <c:serAx>
        <c:axId val="82819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90098148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</a:t>
            </a:r>
            <a:r>
              <a:rPr lang="de-CH" baseline="0"/>
              <a:t> </a:t>
            </a:r>
            <a:r>
              <a:rPr lang="de-CH"/>
              <a:t>2025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'Apr25'!$A$3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'Apr25'!$C$3:$AG$3</c:f>
              <c:numCache>
                <c:formatCode>0.0</c:formatCode>
                <c:ptCount val="31"/>
                <c:pt idx="0">
                  <c:v>29.5</c:v>
                </c:pt>
              </c:numCache>
            </c:numRef>
          </c:val>
        </c:ser>
        <c:ser>
          <c:idx val="1"/>
          <c:order val="1"/>
          <c:tx>
            <c:strRef>
              <c:f>'Apr25'!$A$4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'Apr25'!$C$4:$AG$4</c:f>
              <c:numCache>
                <c:formatCode>General</c:formatCode>
                <c:ptCount val="31"/>
                <c:pt idx="0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2793584"/>
        <c:axId val="1052793976"/>
        <c:axId val="1084598208"/>
      </c:bar3DChart>
      <c:catAx>
        <c:axId val="105279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27939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052793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2793584"/>
        <c:crossesAt val="1"/>
        <c:crossBetween val="between"/>
      </c:valAx>
      <c:serAx>
        <c:axId val="108459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527939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2017</a:t>
            </a:r>
          </a:p>
        </c:rich>
      </c:tx>
      <c:layout>
        <c:manualLayout>
          <c:xMode val="edge"/>
          <c:yMode val="edge"/>
          <c:x val="0.34348261764677179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'Feb17'!$C$3:$AG$3</c:f>
              <c:numCache>
                <c:formatCode>0.0</c:formatCode>
                <c:ptCount val="31"/>
                <c:pt idx="0">
                  <c:v>8.1579999999999995</c:v>
                </c:pt>
                <c:pt idx="1">
                  <c:v>8.5039999999999996</c:v>
                </c:pt>
                <c:pt idx="2">
                  <c:v>11.45</c:v>
                </c:pt>
                <c:pt idx="3">
                  <c:v>9.08</c:v>
                </c:pt>
                <c:pt idx="4">
                  <c:v>0.74099999999999999</c:v>
                </c:pt>
                <c:pt idx="5">
                  <c:v>2.6179999999999999</c:v>
                </c:pt>
                <c:pt idx="6">
                  <c:v>2.88</c:v>
                </c:pt>
                <c:pt idx="7">
                  <c:v>2.5880000000000001</c:v>
                </c:pt>
                <c:pt idx="8">
                  <c:v>9.2469999999999999</c:v>
                </c:pt>
                <c:pt idx="9">
                  <c:v>7.907</c:v>
                </c:pt>
                <c:pt idx="10">
                  <c:v>7.7969999999999997</c:v>
                </c:pt>
                <c:pt idx="11">
                  <c:v>8.9009999999999998</c:v>
                </c:pt>
                <c:pt idx="12">
                  <c:v>1.6819999999999999</c:v>
                </c:pt>
                <c:pt idx="13">
                  <c:v>9.1289999999999996</c:v>
                </c:pt>
                <c:pt idx="14">
                  <c:v>9.2349999999999994</c:v>
                </c:pt>
                <c:pt idx="15">
                  <c:v>9.2840000000000007</c:v>
                </c:pt>
                <c:pt idx="16">
                  <c:v>8.8550000000000004</c:v>
                </c:pt>
                <c:pt idx="17">
                  <c:v>11.343999999999999</c:v>
                </c:pt>
                <c:pt idx="18">
                  <c:v>10.153</c:v>
                </c:pt>
                <c:pt idx="19">
                  <c:v>11.669</c:v>
                </c:pt>
                <c:pt idx="20">
                  <c:v>3.65</c:v>
                </c:pt>
                <c:pt idx="21">
                  <c:v>11.423999999999999</c:v>
                </c:pt>
                <c:pt idx="22">
                  <c:v>11.492000000000001</c:v>
                </c:pt>
                <c:pt idx="23">
                  <c:v>12.76</c:v>
                </c:pt>
                <c:pt idx="24">
                  <c:v>10.654</c:v>
                </c:pt>
                <c:pt idx="25">
                  <c:v>9.1479999999999997</c:v>
                </c:pt>
                <c:pt idx="26">
                  <c:v>10.635999999999999</c:v>
                </c:pt>
                <c:pt idx="27">
                  <c:v>3.9860000000000002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'Feb17'!$C$4:$AG$4</c:f>
              <c:numCache>
                <c:formatCode>General</c:formatCode>
                <c:ptCount val="31"/>
                <c:pt idx="0">
                  <c:v>40.700000000000003</c:v>
                </c:pt>
                <c:pt idx="1">
                  <c:v>27.3</c:v>
                </c:pt>
                <c:pt idx="2">
                  <c:v>32</c:v>
                </c:pt>
                <c:pt idx="3">
                  <c:v>6.7</c:v>
                </c:pt>
                <c:pt idx="4">
                  <c:v>3.6</c:v>
                </c:pt>
                <c:pt idx="5">
                  <c:v>7.7</c:v>
                </c:pt>
                <c:pt idx="6">
                  <c:v>9.6999999999999993</c:v>
                </c:pt>
                <c:pt idx="7">
                  <c:v>9.9</c:v>
                </c:pt>
                <c:pt idx="8">
                  <c:v>27.8</c:v>
                </c:pt>
                <c:pt idx="9">
                  <c:v>17.5</c:v>
                </c:pt>
                <c:pt idx="10">
                  <c:v>28.4</c:v>
                </c:pt>
                <c:pt idx="11">
                  <c:v>39.200000000000003</c:v>
                </c:pt>
                <c:pt idx="12" formatCode="0.0">
                  <c:v>8.6</c:v>
                </c:pt>
                <c:pt idx="13">
                  <c:v>38.299999999999997</c:v>
                </c:pt>
                <c:pt idx="14">
                  <c:v>52.2</c:v>
                </c:pt>
                <c:pt idx="15">
                  <c:v>49.1</c:v>
                </c:pt>
                <c:pt idx="16">
                  <c:v>15.3</c:v>
                </c:pt>
                <c:pt idx="17">
                  <c:v>44.9</c:v>
                </c:pt>
                <c:pt idx="18">
                  <c:v>40.200000000000003</c:v>
                </c:pt>
                <c:pt idx="19">
                  <c:v>49.7</c:v>
                </c:pt>
                <c:pt idx="20">
                  <c:v>13.2</c:v>
                </c:pt>
                <c:pt idx="21">
                  <c:v>48.2</c:v>
                </c:pt>
                <c:pt idx="22">
                  <c:v>51.5</c:v>
                </c:pt>
                <c:pt idx="23">
                  <c:v>31.2</c:v>
                </c:pt>
                <c:pt idx="24">
                  <c:v>60.8</c:v>
                </c:pt>
                <c:pt idx="25">
                  <c:v>35.799999999999997</c:v>
                </c:pt>
                <c:pt idx="26">
                  <c:v>59.2</c:v>
                </c:pt>
                <c:pt idx="27">
                  <c:v>11.8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0981872"/>
        <c:axId val="900980304"/>
        <c:axId val="828191480"/>
      </c:bar3DChart>
      <c:catAx>
        <c:axId val="90098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803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098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81872"/>
        <c:crossesAt val="1"/>
        <c:crossBetween val="between"/>
      </c:valAx>
      <c:serAx>
        <c:axId val="828191480"/>
        <c:scaling>
          <c:orientation val="minMax"/>
        </c:scaling>
        <c:delete val="1"/>
        <c:axPos val="b"/>
        <c:majorTickMark val="out"/>
        <c:minorTickMark val="none"/>
        <c:tickLblPos val="nextTo"/>
        <c:crossAx val="90098030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'Mar17'!$C$3:$AG$3</c:f>
              <c:numCache>
                <c:formatCode>0.0</c:formatCode>
                <c:ptCount val="31"/>
                <c:pt idx="0">
                  <c:v>6.9290000000000003</c:v>
                </c:pt>
                <c:pt idx="1">
                  <c:v>12.089</c:v>
                </c:pt>
                <c:pt idx="2">
                  <c:v>8.9870000000000001</c:v>
                </c:pt>
                <c:pt idx="3">
                  <c:v>14.234999999999999</c:v>
                </c:pt>
                <c:pt idx="4">
                  <c:v>12.331</c:v>
                </c:pt>
                <c:pt idx="5">
                  <c:v>13.993</c:v>
                </c:pt>
                <c:pt idx="6">
                  <c:v>14.794</c:v>
                </c:pt>
                <c:pt idx="7">
                  <c:v>5.2619999999999996</c:v>
                </c:pt>
                <c:pt idx="8">
                  <c:v>5.5529999999999999</c:v>
                </c:pt>
                <c:pt idx="9">
                  <c:v>11.523999999999999</c:v>
                </c:pt>
                <c:pt idx="10">
                  <c:v>12.308999999999999</c:v>
                </c:pt>
                <c:pt idx="11">
                  <c:v>9.8889999999999993</c:v>
                </c:pt>
                <c:pt idx="12">
                  <c:v>11.195</c:v>
                </c:pt>
                <c:pt idx="13">
                  <c:v>12.093</c:v>
                </c:pt>
                <c:pt idx="14">
                  <c:v>12.048999999999999</c:v>
                </c:pt>
                <c:pt idx="15">
                  <c:v>11.148</c:v>
                </c:pt>
                <c:pt idx="16">
                  <c:v>11.368</c:v>
                </c:pt>
                <c:pt idx="17">
                  <c:v>3.8159999999999998</c:v>
                </c:pt>
                <c:pt idx="18">
                  <c:v>10.755000000000001</c:v>
                </c:pt>
                <c:pt idx="19">
                  <c:v>12.484999999999999</c:v>
                </c:pt>
                <c:pt idx="20">
                  <c:v>10.333</c:v>
                </c:pt>
                <c:pt idx="21">
                  <c:v>14.502000000000001</c:v>
                </c:pt>
                <c:pt idx="22">
                  <c:v>12.759</c:v>
                </c:pt>
                <c:pt idx="23">
                  <c:v>10.053000000000001</c:v>
                </c:pt>
                <c:pt idx="24">
                  <c:v>12.16</c:v>
                </c:pt>
                <c:pt idx="25">
                  <c:v>13.753</c:v>
                </c:pt>
                <c:pt idx="26">
                  <c:v>11.920999999999999</c:v>
                </c:pt>
                <c:pt idx="27">
                  <c:v>11.692</c:v>
                </c:pt>
                <c:pt idx="28">
                  <c:v>11.646000000000001</c:v>
                </c:pt>
                <c:pt idx="29">
                  <c:v>12.202</c:v>
                </c:pt>
                <c:pt idx="30">
                  <c:v>11.616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'Mar17'!$C$4:$AG$4</c:f>
              <c:numCache>
                <c:formatCode>General</c:formatCode>
                <c:ptCount val="31"/>
                <c:pt idx="0">
                  <c:v>22.9</c:v>
                </c:pt>
                <c:pt idx="1">
                  <c:v>50</c:v>
                </c:pt>
                <c:pt idx="2">
                  <c:v>36.9</c:v>
                </c:pt>
                <c:pt idx="3">
                  <c:v>37.700000000000003</c:v>
                </c:pt>
                <c:pt idx="4">
                  <c:v>34.799999999999997</c:v>
                </c:pt>
                <c:pt idx="5">
                  <c:v>15.1</c:v>
                </c:pt>
                <c:pt idx="6">
                  <c:v>28.3</c:v>
                </c:pt>
                <c:pt idx="7">
                  <c:v>23.8</c:v>
                </c:pt>
                <c:pt idx="8">
                  <c:v>13.2</c:v>
                </c:pt>
                <c:pt idx="9">
                  <c:v>71.7</c:v>
                </c:pt>
                <c:pt idx="10">
                  <c:v>67.2</c:v>
                </c:pt>
                <c:pt idx="11">
                  <c:v>60.9</c:v>
                </c:pt>
                <c:pt idx="12" formatCode="0.0">
                  <c:v>67.900000000000006</c:v>
                </c:pt>
                <c:pt idx="13">
                  <c:v>69.8</c:v>
                </c:pt>
                <c:pt idx="14">
                  <c:v>73</c:v>
                </c:pt>
                <c:pt idx="15">
                  <c:v>72.7</c:v>
                </c:pt>
                <c:pt idx="16">
                  <c:v>69.900000000000006</c:v>
                </c:pt>
                <c:pt idx="17">
                  <c:v>15.6</c:v>
                </c:pt>
                <c:pt idx="18">
                  <c:v>49.2</c:v>
                </c:pt>
                <c:pt idx="19">
                  <c:v>66</c:v>
                </c:pt>
                <c:pt idx="20">
                  <c:v>38.6</c:v>
                </c:pt>
                <c:pt idx="21">
                  <c:v>45.6</c:v>
                </c:pt>
                <c:pt idx="22">
                  <c:v>66.599999999999994</c:v>
                </c:pt>
                <c:pt idx="23">
                  <c:v>38.1</c:v>
                </c:pt>
                <c:pt idx="24">
                  <c:v>71.5</c:v>
                </c:pt>
                <c:pt idx="25">
                  <c:v>40</c:v>
                </c:pt>
                <c:pt idx="26">
                  <c:v>81.599999999999994</c:v>
                </c:pt>
                <c:pt idx="27">
                  <c:v>79.599999999999994</c:v>
                </c:pt>
                <c:pt idx="28">
                  <c:v>78.5</c:v>
                </c:pt>
                <c:pt idx="29">
                  <c:v>79.3</c:v>
                </c:pt>
                <c:pt idx="30">
                  <c:v>64.7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0979128"/>
        <c:axId val="900979520"/>
        <c:axId val="828191904"/>
      </c:bar3DChart>
      <c:catAx>
        <c:axId val="90097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7952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097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0979128"/>
        <c:crossesAt val="1"/>
        <c:crossBetween val="between"/>
      </c:valAx>
      <c:serAx>
        <c:axId val="828191904"/>
        <c:scaling>
          <c:orientation val="minMax"/>
        </c:scaling>
        <c:delete val="1"/>
        <c:axPos val="b"/>
        <c:majorTickMark val="out"/>
        <c:minorTickMark val="none"/>
        <c:tickLblPos val="nextTo"/>
        <c:crossAx val="90097952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'Apr17'!$C$3:$AG$3</c:f>
              <c:numCache>
                <c:formatCode>0.0</c:formatCode>
                <c:ptCount val="31"/>
                <c:pt idx="0">
                  <c:v>14.917</c:v>
                </c:pt>
                <c:pt idx="1">
                  <c:v>7.3369999999999997</c:v>
                </c:pt>
                <c:pt idx="2">
                  <c:v>12.775</c:v>
                </c:pt>
                <c:pt idx="3">
                  <c:v>14.422000000000001</c:v>
                </c:pt>
                <c:pt idx="4">
                  <c:v>14.769</c:v>
                </c:pt>
                <c:pt idx="5">
                  <c:v>13.573</c:v>
                </c:pt>
                <c:pt idx="6">
                  <c:v>11.999000000000001</c:v>
                </c:pt>
                <c:pt idx="7">
                  <c:v>12.151999999999999</c:v>
                </c:pt>
                <c:pt idx="8">
                  <c:v>11.968999999999999</c:v>
                </c:pt>
                <c:pt idx="9">
                  <c:v>12.484999999999999</c:v>
                </c:pt>
                <c:pt idx="10">
                  <c:v>14.125999999999999</c:v>
                </c:pt>
                <c:pt idx="11">
                  <c:v>12.493</c:v>
                </c:pt>
                <c:pt idx="12">
                  <c:v>12.329000000000001</c:v>
                </c:pt>
                <c:pt idx="13">
                  <c:v>12.196999999999999</c:v>
                </c:pt>
                <c:pt idx="14">
                  <c:v>10.468</c:v>
                </c:pt>
                <c:pt idx="15">
                  <c:v>14.704000000000001</c:v>
                </c:pt>
                <c:pt idx="16">
                  <c:v>14.914999999999999</c:v>
                </c:pt>
                <c:pt idx="17">
                  <c:v>14.930999999999999</c:v>
                </c:pt>
                <c:pt idx="18">
                  <c:v>14.909000000000001</c:v>
                </c:pt>
                <c:pt idx="19">
                  <c:v>13.637</c:v>
                </c:pt>
                <c:pt idx="20">
                  <c:v>12.957000000000001</c:v>
                </c:pt>
                <c:pt idx="21">
                  <c:v>12.462999999999999</c:v>
                </c:pt>
                <c:pt idx="22">
                  <c:v>12.996</c:v>
                </c:pt>
                <c:pt idx="23">
                  <c:v>12.734999999999999</c:v>
                </c:pt>
                <c:pt idx="24">
                  <c:v>4.641</c:v>
                </c:pt>
                <c:pt idx="25">
                  <c:v>4.53</c:v>
                </c:pt>
                <c:pt idx="26">
                  <c:v>6.1470000000000002</c:v>
                </c:pt>
                <c:pt idx="27">
                  <c:v>14.933999999999999</c:v>
                </c:pt>
                <c:pt idx="28">
                  <c:v>13.978999999999999</c:v>
                </c:pt>
                <c:pt idx="29">
                  <c:v>14.907999999999999</c:v>
                </c:pt>
              </c:numCache>
            </c:numRef>
          </c:val>
        </c:ser>
        <c:ser>
          <c:idx val="1"/>
          <c:order val="1"/>
          <c:tx>
            <c:strRef>
              <c:f>'Apr17'!$A$4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'Apr17'!$C$4:$AG$4</c:f>
              <c:numCache>
                <c:formatCode>General</c:formatCode>
                <c:ptCount val="31"/>
                <c:pt idx="0">
                  <c:v>48.3</c:v>
                </c:pt>
                <c:pt idx="1">
                  <c:v>31.3</c:v>
                </c:pt>
                <c:pt idx="2">
                  <c:v>73.7</c:v>
                </c:pt>
                <c:pt idx="3">
                  <c:v>64.8</c:v>
                </c:pt>
                <c:pt idx="4">
                  <c:v>68.7</c:v>
                </c:pt>
                <c:pt idx="5">
                  <c:v>78.400000000000006</c:v>
                </c:pt>
                <c:pt idx="6">
                  <c:v>85.5</c:v>
                </c:pt>
                <c:pt idx="7">
                  <c:v>86.4</c:v>
                </c:pt>
                <c:pt idx="8">
                  <c:v>84.3</c:v>
                </c:pt>
                <c:pt idx="9">
                  <c:v>75.599999999999994</c:v>
                </c:pt>
                <c:pt idx="10">
                  <c:v>83.1</c:v>
                </c:pt>
                <c:pt idx="11">
                  <c:v>87.8</c:v>
                </c:pt>
                <c:pt idx="12" formatCode="0.0">
                  <c:v>89.6</c:v>
                </c:pt>
                <c:pt idx="13">
                  <c:v>88.3</c:v>
                </c:pt>
                <c:pt idx="14">
                  <c:v>39.1</c:v>
                </c:pt>
                <c:pt idx="15">
                  <c:v>30.1</c:v>
                </c:pt>
                <c:pt idx="16">
                  <c:v>53.7</c:v>
                </c:pt>
                <c:pt idx="17">
                  <c:v>72.5</c:v>
                </c:pt>
                <c:pt idx="18">
                  <c:v>62</c:v>
                </c:pt>
                <c:pt idx="19">
                  <c:v>96.7</c:v>
                </c:pt>
                <c:pt idx="20">
                  <c:v>96.6</c:v>
                </c:pt>
                <c:pt idx="21">
                  <c:v>93.4</c:v>
                </c:pt>
                <c:pt idx="22">
                  <c:v>97.1</c:v>
                </c:pt>
                <c:pt idx="23">
                  <c:v>92.9</c:v>
                </c:pt>
                <c:pt idx="24">
                  <c:v>20.8</c:v>
                </c:pt>
                <c:pt idx="25">
                  <c:v>18.2</c:v>
                </c:pt>
                <c:pt idx="26">
                  <c:v>29.1</c:v>
                </c:pt>
                <c:pt idx="27">
                  <c:v>73.400000000000006</c:v>
                </c:pt>
                <c:pt idx="28">
                  <c:v>100.7</c:v>
                </c:pt>
                <c:pt idx="29">
                  <c:v>92.6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833896"/>
        <c:axId val="832832328"/>
        <c:axId val="828188936"/>
      </c:bar3DChart>
      <c:catAx>
        <c:axId val="83283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23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832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3896"/>
        <c:crossesAt val="1"/>
        <c:crossBetween val="between"/>
      </c:valAx>
      <c:serAx>
        <c:axId val="828188936"/>
        <c:scaling>
          <c:orientation val="minMax"/>
        </c:scaling>
        <c:delete val="1"/>
        <c:axPos val="b"/>
        <c:majorTickMark val="out"/>
        <c:minorTickMark val="none"/>
        <c:tickLblPos val="nextTo"/>
        <c:crossAx val="8328323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'Mai17'!$C$3:$AG$3</c:f>
              <c:numCache>
                <c:formatCode>0.0</c:formatCode>
                <c:ptCount val="31"/>
                <c:pt idx="0">
                  <c:v>11.693</c:v>
                </c:pt>
                <c:pt idx="1">
                  <c:v>14.914</c:v>
                </c:pt>
                <c:pt idx="2">
                  <c:v>14.904</c:v>
                </c:pt>
                <c:pt idx="3">
                  <c:v>14.598000000000001</c:v>
                </c:pt>
                <c:pt idx="4">
                  <c:v>13.003</c:v>
                </c:pt>
                <c:pt idx="5">
                  <c:v>8.8420000000000005</c:v>
                </c:pt>
                <c:pt idx="6">
                  <c:v>6.5449999999999999</c:v>
                </c:pt>
                <c:pt idx="7">
                  <c:v>14.898999999999999</c:v>
                </c:pt>
                <c:pt idx="8">
                  <c:v>14.926</c:v>
                </c:pt>
                <c:pt idx="9">
                  <c:v>13.023</c:v>
                </c:pt>
                <c:pt idx="10">
                  <c:v>8.3580000000000005</c:v>
                </c:pt>
                <c:pt idx="11">
                  <c:v>14.930999999999999</c:v>
                </c:pt>
                <c:pt idx="12">
                  <c:v>14.88</c:v>
                </c:pt>
                <c:pt idx="13">
                  <c:v>14.936</c:v>
                </c:pt>
                <c:pt idx="14">
                  <c:v>12.679</c:v>
                </c:pt>
                <c:pt idx="15">
                  <c:v>12.712</c:v>
                </c:pt>
                <c:pt idx="16">
                  <c:v>12.183</c:v>
                </c:pt>
                <c:pt idx="17">
                  <c:v>12.852</c:v>
                </c:pt>
                <c:pt idx="18">
                  <c:v>9.2579999999999991</c:v>
                </c:pt>
                <c:pt idx="19">
                  <c:v>14.933999999999999</c:v>
                </c:pt>
                <c:pt idx="20">
                  <c:v>14.532999999999999</c:v>
                </c:pt>
                <c:pt idx="21">
                  <c:v>12.56</c:v>
                </c:pt>
                <c:pt idx="22">
                  <c:v>13.51</c:v>
                </c:pt>
                <c:pt idx="23">
                  <c:v>12.653</c:v>
                </c:pt>
                <c:pt idx="24">
                  <c:v>13.29</c:v>
                </c:pt>
                <c:pt idx="25">
                  <c:v>12.292</c:v>
                </c:pt>
                <c:pt idx="26">
                  <c:v>12.334</c:v>
                </c:pt>
                <c:pt idx="27">
                  <c:v>12.574</c:v>
                </c:pt>
                <c:pt idx="28">
                  <c:v>11.949</c:v>
                </c:pt>
                <c:pt idx="29">
                  <c:v>13.577</c:v>
                </c:pt>
                <c:pt idx="30">
                  <c:v>14.029</c:v>
                </c:pt>
              </c:numCache>
            </c:numRef>
          </c:val>
        </c:ser>
        <c:ser>
          <c:idx val="1"/>
          <c:order val="1"/>
          <c:tx>
            <c:strRef>
              <c:f>'Mai17'!$A$4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'Mai17'!$C$4:$AG$4</c:f>
              <c:numCache>
                <c:formatCode>General</c:formatCode>
                <c:ptCount val="31"/>
                <c:pt idx="0">
                  <c:v>41.2</c:v>
                </c:pt>
                <c:pt idx="1">
                  <c:v>59.8</c:v>
                </c:pt>
                <c:pt idx="2">
                  <c:v>65.5</c:v>
                </c:pt>
                <c:pt idx="3">
                  <c:v>52.4</c:v>
                </c:pt>
                <c:pt idx="4">
                  <c:v>102.4</c:v>
                </c:pt>
                <c:pt idx="5">
                  <c:v>23.7</c:v>
                </c:pt>
                <c:pt idx="6">
                  <c:v>21.8</c:v>
                </c:pt>
                <c:pt idx="7">
                  <c:v>41.1</c:v>
                </c:pt>
                <c:pt idx="8">
                  <c:v>80.5</c:v>
                </c:pt>
                <c:pt idx="9">
                  <c:v>95.5</c:v>
                </c:pt>
                <c:pt idx="10">
                  <c:v>38.5</c:v>
                </c:pt>
                <c:pt idx="11">
                  <c:v>66.3</c:v>
                </c:pt>
                <c:pt idx="12" formatCode="0.0">
                  <c:v>69.099999999999994</c:v>
                </c:pt>
                <c:pt idx="13">
                  <c:v>72.3</c:v>
                </c:pt>
                <c:pt idx="14" formatCode="0.0">
                  <c:v>100.6</c:v>
                </c:pt>
                <c:pt idx="15" formatCode="0.0">
                  <c:v>101.3</c:v>
                </c:pt>
                <c:pt idx="16" formatCode="0.0">
                  <c:v>96.5</c:v>
                </c:pt>
                <c:pt idx="17" formatCode="0.0">
                  <c:v>68</c:v>
                </c:pt>
                <c:pt idx="18" formatCode="0.0">
                  <c:v>25.9</c:v>
                </c:pt>
                <c:pt idx="19" formatCode="0.0">
                  <c:v>93.8</c:v>
                </c:pt>
                <c:pt idx="20" formatCode="0.0">
                  <c:v>103.8</c:v>
                </c:pt>
                <c:pt idx="21" formatCode="0.0">
                  <c:v>100</c:v>
                </c:pt>
                <c:pt idx="22" formatCode="0.0">
                  <c:v>95.2</c:v>
                </c:pt>
                <c:pt idx="23" formatCode="0.0">
                  <c:v>99.9</c:v>
                </c:pt>
                <c:pt idx="24" formatCode="0.0">
                  <c:v>101.5</c:v>
                </c:pt>
                <c:pt idx="25" formatCode="0.0">
                  <c:v>100.7</c:v>
                </c:pt>
                <c:pt idx="26" formatCode="0.0">
                  <c:v>90.3</c:v>
                </c:pt>
                <c:pt idx="27" formatCode="0.0">
                  <c:v>74.5</c:v>
                </c:pt>
                <c:pt idx="28" formatCode="0.0">
                  <c:v>89.4</c:v>
                </c:pt>
                <c:pt idx="29" formatCode="0.0">
                  <c:v>85.8</c:v>
                </c:pt>
                <c:pt idx="30" formatCode="0.0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833504"/>
        <c:axId val="832834680"/>
        <c:axId val="828184272"/>
      </c:bar3DChart>
      <c:catAx>
        <c:axId val="8328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46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834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3504"/>
        <c:crossesAt val="1"/>
        <c:crossBetween val="between"/>
      </c:valAx>
      <c:serAx>
        <c:axId val="82818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83283468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'Jun17'!$C$3:$AG$3</c:f>
              <c:numCache>
                <c:formatCode>0.0</c:formatCode>
                <c:ptCount val="31"/>
                <c:pt idx="0">
                  <c:v>13.004</c:v>
                </c:pt>
                <c:pt idx="1">
                  <c:v>12.861000000000001</c:v>
                </c:pt>
                <c:pt idx="2">
                  <c:v>13.548</c:v>
                </c:pt>
                <c:pt idx="3">
                  <c:v>14.707000000000001</c:v>
                </c:pt>
                <c:pt idx="4">
                  <c:v>14.233000000000001</c:v>
                </c:pt>
                <c:pt idx="5">
                  <c:v>14.911</c:v>
                </c:pt>
                <c:pt idx="6">
                  <c:v>14.939</c:v>
                </c:pt>
                <c:pt idx="7">
                  <c:v>12.935</c:v>
                </c:pt>
                <c:pt idx="8">
                  <c:v>14.906000000000001</c:v>
                </c:pt>
                <c:pt idx="9">
                  <c:v>12.327</c:v>
                </c:pt>
                <c:pt idx="10">
                  <c:v>12.324</c:v>
                </c:pt>
                <c:pt idx="11">
                  <c:v>12.324</c:v>
                </c:pt>
                <c:pt idx="12">
                  <c:v>13.430999999999999</c:v>
                </c:pt>
                <c:pt idx="13">
                  <c:v>13.986000000000001</c:v>
                </c:pt>
                <c:pt idx="14">
                  <c:v>12.858000000000001</c:v>
                </c:pt>
                <c:pt idx="15">
                  <c:v>13.478999999999999</c:v>
                </c:pt>
                <c:pt idx="16">
                  <c:v>12.785</c:v>
                </c:pt>
                <c:pt idx="17">
                  <c:v>12.856</c:v>
                </c:pt>
                <c:pt idx="18">
                  <c:v>11.984</c:v>
                </c:pt>
                <c:pt idx="19">
                  <c:v>11.976000000000001</c:v>
                </c:pt>
                <c:pt idx="20">
                  <c:v>12.209</c:v>
                </c:pt>
                <c:pt idx="21">
                  <c:v>12.416</c:v>
                </c:pt>
                <c:pt idx="22">
                  <c:v>12.677</c:v>
                </c:pt>
                <c:pt idx="23">
                  <c:v>14.257</c:v>
                </c:pt>
                <c:pt idx="24">
                  <c:v>14.647</c:v>
                </c:pt>
                <c:pt idx="25">
                  <c:v>14.289</c:v>
                </c:pt>
                <c:pt idx="26">
                  <c:v>14.433999999999999</c:v>
                </c:pt>
                <c:pt idx="27">
                  <c:v>14.88</c:v>
                </c:pt>
                <c:pt idx="28">
                  <c:v>14.859</c:v>
                </c:pt>
                <c:pt idx="29">
                  <c:v>14.927</c:v>
                </c:pt>
              </c:numCache>
            </c:numRef>
          </c:val>
        </c:ser>
        <c:ser>
          <c:idx val="1"/>
          <c:order val="1"/>
          <c:tx>
            <c:strRef>
              <c:f>'Jun17'!$A$4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'Jun17'!$C$4:$AG$4</c:f>
              <c:numCache>
                <c:formatCode>General</c:formatCode>
                <c:ptCount val="31"/>
                <c:pt idx="0">
                  <c:v>92.3</c:v>
                </c:pt>
                <c:pt idx="1">
                  <c:v>93.3</c:v>
                </c:pt>
                <c:pt idx="2">
                  <c:v>81.3</c:v>
                </c:pt>
                <c:pt idx="3">
                  <c:v>76.7</c:v>
                </c:pt>
                <c:pt idx="4">
                  <c:v>50.7</c:v>
                </c:pt>
                <c:pt idx="5">
                  <c:v>47.5</c:v>
                </c:pt>
                <c:pt idx="6">
                  <c:v>103</c:v>
                </c:pt>
                <c:pt idx="7">
                  <c:v>106.5</c:v>
                </c:pt>
                <c:pt idx="8">
                  <c:v>66.599999999999994</c:v>
                </c:pt>
                <c:pt idx="9">
                  <c:v>103.7</c:v>
                </c:pt>
                <c:pt idx="10">
                  <c:v>95.9</c:v>
                </c:pt>
                <c:pt idx="11">
                  <c:v>95.9</c:v>
                </c:pt>
                <c:pt idx="12" formatCode="0.0">
                  <c:v>97.9</c:v>
                </c:pt>
                <c:pt idx="13">
                  <c:v>72.3</c:v>
                </c:pt>
                <c:pt idx="14" formatCode="0.0">
                  <c:v>91.3</c:v>
                </c:pt>
                <c:pt idx="15" formatCode="0.0">
                  <c:v>101.5</c:v>
                </c:pt>
                <c:pt idx="16" formatCode="0.0">
                  <c:v>105.4</c:v>
                </c:pt>
                <c:pt idx="17" formatCode="0.0">
                  <c:v>105.3</c:v>
                </c:pt>
                <c:pt idx="18" formatCode="0.0">
                  <c:v>100.5</c:v>
                </c:pt>
                <c:pt idx="19" formatCode="0.0">
                  <c:v>95.7</c:v>
                </c:pt>
                <c:pt idx="20" formatCode="0.0">
                  <c:v>94.4</c:v>
                </c:pt>
                <c:pt idx="21" formatCode="0.0">
                  <c:v>87.8</c:v>
                </c:pt>
                <c:pt idx="22" formatCode="0.0">
                  <c:v>90.2</c:v>
                </c:pt>
                <c:pt idx="23" formatCode="0.0">
                  <c:v>72.3</c:v>
                </c:pt>
                <c:pt idx="24" formatCode="0.0">
                  <c:v>90.6</c:v>
                </c:pt>
                <c:pt idx="25" formatCode="0.0">
                  <c:v>74.099999999999994</c:v>
                </c:pt>
                <c:pt idx="26" formatCode="0.0">
                  <c:v>92.8</c:v>
                </c:pt>
                <c:pt idx="27" formatCode="0.0">
                  <c:v>75.2</c:v>
                </c:pt>
                <c:pt idx="28" formatCode="0.0">
                  <c:v>61.1</c:v>
                </c:pt>
                <c:pt idx="29" formatCode="0.0">
                  <c:v>96.8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831936"/>
        <c:axId val="832835072"/>
        <c:axId val="828208440"/>
      </c:bar3DChart>
      <c:catAx>
        <c:axId val="8328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50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83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831936"/>
        <c:crossesAt val="1"/>
        <c:crossBetween val="between"/>
      </c:valAx>
      <c:serAx>
        <c:axId val="828208440"/>
        <c:scaling>
          <c:orientation val="minMax"/>
        </c:scaling>
        <c:delete val="1"/>
        <c:axPos val="b"/>
        <c:majorTickMark val="out"/>
        <c:minorTickMark val="none"/>
        <c:tickLblPos val="nextTo"/>
        <c:crossAx val="8328350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2017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'Jul17'!$C$3:$AG$3</c:f>
              <c:numCache>
                <c:formatCode>0.0</c:formatCode>
                <c:ptCount val="31"/>
                <c:pt idx="0">
                  <c:v>14.903</c:v>
                </c:pt>
                <c:pt idx="1">
                  <c:v>8.4320000000000004</c:v>
                </c:pt>
                <c:pt idx="2">
                  <c:v>12.638999999999999</c:v>
                </c:pt>
                <c:pt idx="3">
                  <c:v>14.411</c:v>
                </c:pt>
                <c:pt idx="4">
                  <c:v>12.747999999999999</c:v>
                </c:pt>
                <c:pt idx="5">
                  <c:v>12.041</c:v>
                </c:pt>
                <c:pt idx="6">
                  <c:v>14.577</c:v>
                </c:pt>
                <c:pt idx="7">
                  <c:v>14.893000000000001</c:v>
                </c:pt>
                <c:pt idx="8">
                  <c:v>14.263999999999999</c:v>
                </c:pt>
                <c:pt idx="9">
                  <c:v>14.618</c:v>
                </c:pt>
                <c:pt idx="10">
                  <c:v>14.879</c:v>
                </c:pt>
                <c:pt idx="11">
                  <c:v>14.927</c:v>
                </c:pt>
                <c:pt idx="12">
                  <c:v>14.919</c:v>
                </c:pt>
                <c:pt idx="13">
                  <c:v>14.925000000000001</c:v>
                </c:pt>
                <c:pt idx="14">
                  <c:v>14.368</c:v>
                </c:pt>
                <c:pt idx="15">
                  <c:v>12.215999999999999</c:v>
                </c:pt>
                <c:pt idx="16">
                  <c:v>12.942</c:v>
                </c:pt>
                <c:pt idx="17">
                  <c:v>11.693</c:v>
                </c:pt>
                <c:pt idx="18">
                  <c:v>14.781000000000001</c:v>
                </c:pt>
                <c:pt idx="19">
                  <c:v>13.08</c:v>
                </c:pt>
                <c:pt idx="20">
                  <c:v>12.772</c:v>
                </c:pt>
                <c:pt idx="21">
                  <c:v>13.093</c:v>
                </c:pt>
                <c:pt idx="22">
                  <c:v>14.813000000000001</c:v>
                </c:pt>
                <c:pt idx="23">
                  <c:v>14.929</c:v>
                </c:pt>
                <c:pt idx="24">
                  <c:v>14.93</c:v>
                </c:pt>
                <c:pt idx="25">
                  <c:v>14.926</c:v>
                </c:pt>
                <c:pt idx="26">
                  <c:v>10.928000000000001</c:v>
                </c:pt>
                <c:pt idx="27">
                  <c:v>14.746</c:v>
                </c:pt>
                <c:pt idx="28">
                  <c:v>12.041</c:v>
                </c:pt>
                <c:pt idx="29">
                  <c:v>13.551</c:v>
                </c:pt>
                <c:pt idx="30">
                  <c:v>13.855</c:v>
                </c:pt>
              </c:numCache>
            </c:numRef>
          </c:val>
        </c:ser>
        <c:ser>
          <c:idx val="1"/>
          <c:order val="1"/>
          <c:tx>
            <c:strRef>
              <c:f>'Jul17'!$A$4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'Jul17'!$C$4:$AG$4</c:f>
              <c:numCache>
                <c:formatCode>General</c:formatCode>
                <c:ptCount val="31"/>
                <c:pt idx="0">
                  <c:v>59.9</c:v>
                </c:pt>
                <c:pt idx="1">
                  <c:v>26.8</c:v>
                </c:pt>
                <c:pt idx="2">
                  <c:v>106.3</c:v>
                </c:pt>
                <c:pt idx="3">
                  <c:v>92.7</c:v>
                </c:pt>
                <c:pt idx="4">
                  <c:v>87.2</c:v>
                </c:pt>
                <c:pt idx="5">
                  <c:v>97.3</c:v>
                </c:pt>
                <c:pt idx="6">
                  <c:v>75.599999999999994</c:v>
                </c:pt>
                <c:pt idx="7">
                  <c:v>57.4</c:v>
                </c:pt>
                <c:pt idx="8">
                  <c:v>43.3</c:v>
                </c:pt>
                <c:pt idx="9">
                  <c:v>53.6</c:v>
                </c:pt>
                <c:pt idx="10">
                  <c:v>61</c:v>
                </c:pt>
                <c:pt idx="11">
                  <c:v>80</c:v>
                </c:pt>
                <c:pt idx="12" formatCode="0.0">
                  <c:v>88.7</c:v>
                </c:pt>
                <c:pt idx="13">
                  <c:v>95.4</c:v>
                </c:pt>
                <c:pt idx="14" formatCode="0.0">
                  <c:v>87.3</c:v>
                </c:pt>
                <c:pt idx="15" formatCode="0.0">
                  <c:v>101.4</c:v>
                </c:pt>
                <c:pt idx="16" formatCode="0.0">
                  <c:v>94.7</c:v>
                </c:pt>
                <c:pt idx="17" formatCode="0.0">
                  <c:v>94</c:v>
                </c:pt>
                <c:pt idx="18" formatCode="0.0">
                  <c:v>75.599999999999994</c:v>
                </c:pt>
                <c:pt idx="19" formatCode="0.0">
                  <c:v>88.1</c:v>
                </c:pt>
                <c:pt idx="20" formatCode="0.0">
                  <c:v>59.5</c:v>
                </c:pt>
                <c:pt idx="21" formatCode="0.0">
                  <c:v>68.3</c:v>
                </c:pt>
                <c:pt idx="22" formatCode="0.0">
                  <c:v>65.599999999999994</c:v>
                </c:pt>
                <c:pt idx="23" formatCode="0.0">
                  <c:v>47.1</c:v>
                </c:pt>
                <c:pt idx="24" formatCode="0.0">
                  <c:v>70</c:v>
                </c:pt>
                <c:pt idx="25" formatCode="0.0">
                  <c:v>79.099999999999994</c:v>
                </c:pt>
                <c:pt idx="26" formatCode="0.0">
                  <c:v>46.9</c:v>
                </c:pt>
                <c:pt idx="27" formatCode="0.0">
                  <c:v>77.8</c:v>
                </c:pt>
                <c:pt idx="28" formatCode="0.0">
                  <c:v>96.5</c:v>
                </c:pt>
                <c:pt idx="29" formatCode="0.0">
                  <c:v>77.3</c:v>
                </c:pt>
                <c:pt idx="30" formatCode="0.0">
                  <c:v>64.2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675768"/>
        <c:axId val="837673416"/>
        <c:axId val="828203352"/>
      </c:bar3DChart>
      <c:catAx>
        <c:axId val="83767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34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7673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5768"/>
        <c:crossesAt val="1"/>
        <c:crossBetween val="between"/>
      </c:valAx>
      <c:serAx>
        <c:axId val="82820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83767341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2017</a:t>
            </a:r>
          </a:p>
        </c:rich>
      </c:tx>
      <c:layout>
        <c:manualLayout>
          <c:xMode val="edge"/>
          <c:yMode val="edge"/>
          <c:x val="0.34633707031974159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'Aug17'!$C$3:$AG$3</c:f>
              <c:numCache>
                <c:formatCode>0.0</c:formatCode>
                <c:ptCount val="31"/>
                <c:pt idx="0">
                  <c:v>12.961</c:v>
                </c:pt>
                <c:pt idx="1">
                  <c:v>11.875</c:v>
                </c:pt>
                <c:pt idx="2">
                  <c:v>12.044</c:v>
                </c:pt>
                <c:pt idx="3">
                  <c:v>14.337999999999999</c:v>
                </c:pt>
                <c:pt idx="4">
                  <c:v>14.749000000000001</c:v>
                </c:pt>
                <c:pt idx="5">
                  <c:v>14.826000000000001</c:v>
                </c:pt>
                <c:pt idx="6">
                  <c:v>12.005000000000001</c:v>
                </c:pt>
                <c:pt idx="7">
                  <c:v>14.821</c:v>
                </c:pt>
                <c:pt idx="8">
                  <c:v>12.728999999999999</c:v>
                </c:pt>
                <c:pt idx="9">
                  <c:v>14.222</c:v>
                </c:pt>
                <c:pt idx="10">
                  <c:v>5.1319999999999997</c:v>
                </c:pt>
                <c:pt idx="11">
                  <c:v>15</c:v>
                </c:pt>
                <c:pt idx="12">
                  <c:v>12.009</c:v>
                </c:pt>
                <c:pt idx="13">
                  <c:v>11.680999999999999</c:v>
                </c:pt>
                <c:pt idx="14">
                  <c:v>12.577</c:v>
                </c:pt>
                <c:pt idx="15">
                  <c:v>13.141</c:v>
                </c:pt>
                <c:pt idx="16">
                  <c:v>11.788</c:v>
                </c:pt>
                <c:pt idx="17">
                  <c:v>13.198</c:v>
                </c:pt>
                <c:pt idx="18">
                  <c:v>13.037000000000001</c:v>
                </c:pt>
                <c:pt idx="19">
                  <c:v>12.262</c:v>
                </c:pt>
                <c:pt idx="20">
                  <c:v>15</c:v>
                </c:pt>
                <c:pt idx="21">
                  <c:v>11.574</c:v>
                </c:pt>
                <c:pt idx="22">
                  <c:v>11.305999999999999</c:v>
                </c:pt>
                <c:pt idx="23">
                  <c:v>12.65</c:v>
                </c:pt>
                <c:pt idx="24">
                  <c:v>14.333</c:v>
                </c:pt>
                <c:pt idx="25">
                  <c:v>13.831</c:v>
                </c:pt>
                <c:pt idx="26">
                  <c:v>12.747</c:v>
                </c:pt>
                <c:pt idx="27">
                  <c:v>12.64</c:v>
                </c:pt>
                <c:pt idx="28">
                  <c:v>10.954000000000001</c:v>
                </c:pt>
                <c:pt idx="29">
                  <c:v>12.7</c:v>
                </c:pt>
                <c:pt idx="30">
                  <c:v>3.629</c:v>
                </c:pt>
              </c:numCache>
            </c:numRef>
          </c:val>
        </c:ser>
        <c:ser>
          <c:idx val="1"/>
          <c:order val="1"/>
          <c:tx>
            <c:strRef>
              <c:f>'Aug17'!$A$4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'Aug17'!$C$4:$AG$4</c:f>
              <c:numCache>
                <c:formatCode>General</c:formatCode>
                <c:ptCount val="31"/>
                <c:pt idx="0">
                  <c:v>65.099999999999994</c:v>
                </c:pt>
                <c:pt idx="1">
                  <c:v>86.6</c:v>
                </c:pt>
                <c:pt idx="2">
                  <c:v>81.400000000000006</c:v>
                </c:pt>
                <c:pt idx="3">
                  <c:v>70</c:v>
                </c:pt>
                <c:pt idx="4">
                  <c:v>69.3</c:v>
                </c:pt>
                <c:pt idx="5">
                  <c:v>72.099999999999994</c:v>
                </c:pt>
                <c:pt idx="6">
                  <c:v>93.8</c:v>
                </c:pt>
                <c:pt idx="7">
                  <c:v>21.6</c:v>
                </c:pt>
                <c:pt idx="8">
                  <c:v>38.9</c:v>
                </c:pt>
                <c:pt idx="9">
                  <c:v>45</c:v>
                </c:pt>
                <c:pt idx="10">
                  <c:v>27</c:v>
                </c:pt>
                <c:pt idx="11">
                  <c:v>65.099999999999994</c:v>
                </c:pt>
                <c:pt idx="12" formatCode="0.0">
                  <c:v>93.1</c:v>
                </c:pt>
                <c:pt idx="13">
                  <c:v>89.8</c:v>
                </c:pt>
                <c:pt idx="14" formatCode="0.0">
                  <c:v>66.5</c:v>
                </c:pt>
                <c:pt idx="15" formatCode="0.0">
                  <c:v>69.8</c:v>
                </c:pt>
                <c:pt idx="16" formatCode="0.0">
                  <c:v>85.1</c:v>
                </c:pt>
                <c:pt idx="17" formatCode="0.0">
                  <c:v>62.8</c:v>
                </c:pt>
                <c:pt idx="18" formatCode="0.0">
                  <c:v>87.5</c:v>
                </c:pt>
                <c:pt idx="19" formatCode="0.0">
                  <c:v>88.5</c:v>
                </c:pt>
                <c:pt idx="20" formatCode="0.0">
                  <c:v>78.2</c:v>
                </c:pt>
                <c:pt idx="21" formatCode="0.0">
                  <c:v>86.6</c:v>
                </c:pt>
                <c:pt idx="22" formatCode="0.0">
                  <c:v>81.900000000000006</c:v>
                </c:pt>
                <c:pt idx="23" formatCode="0.0">
                  <c:v>39.700000000000003</c:v>
                </c:pt>
                <c:pt idx="24" formatCode="0.0">
                  <c:v>73</c:v>
                </c:pt>
                <c:pt idx="25" formatCode="0.0">
                  <c:v>70.400000000000006</c:v>
                </c:pt>
                <c:pt idx="26" formatCode="0.0">
                  <c:v>44.5</c:v>
                </c:pt>
                <c:pt idx="27" formatCode="0.0">
                  <c:v>65.900000000000006</c:v>
                </c:pt>
                <c:pt idx="28" formatCode="0.0">
                  <c:v>76.3</c:v>
                </c:pt>
                <c:pt idx="29" formatCode="0.0">
                  <c:v>52.6</c:v>
                </c:pt>
                <c:pt idx="30" formatCode="0.0">
                  <c:v>16.899999999999999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674592"/>
        <c:axId val="837673808"/>
        <c:axId val="828203776"/>
      </c:bar3DChart>
      <c:catAx>
        <c:axId val="83767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38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767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4592"/>
        <c:crossesAt val="1"/>
        <c:crossBetween val="between"/>
      </c:valAx>
      <c:serAx>
        <c:axId val="82820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8376738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2017</a:t>
            </a:r>
          </a:p>
        </c:rich>
      </c:tx>
      <c:layout>
        <c:manualLayout>
          <c:xMode val="edge"/>
          <c:yMode val="edge"/>
          <c:x val="0.32921045185336961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'Sep17'!$C$3:$AG$3</c:f>
              <c:numCache>
                <c:formatCode>0.0</c:formatCode>
                <c:ptCount val="31"/>
                <c:pt idx="0">
                  <c:v>6.952</c:v>
                </c:pt>
                <c:pt idx="1">
                  <c:v>14.926</c:v>
                </c:pt>
                <c:pt idx="2">
                  <c:v>13.012</c:v>
                </c:pt>
                <c:pt idx="3">
                  <c:v>14.976000000000001</c:v>
                </c:pt>
                <c:pt idx="4">
                  <c:v>11.65</c:v>
                </c:pt>
                <c:pt idx="5">
                  <c:v>15</c:v>
                </c:pt>
                <c:pt idx="6">
                  <c:v>15</c:v>
                </c:pt>
                <c:pt idx="7">
                  <c:v>11.292999999999999</c:v>
                </c:pt>
                <c:pt idx="8">
                  <c:v>5.28</c:v>
                </c:pt>
                <c:pt idx="9">
                  <c:v>14.999000000000001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8.7010000000000005</c:v>
                </c:pt>
                <c:pt idx="14">
                  <c:v>12.17</c:v>
                </c:pt>
                <c:pt idx="15">
                  <c:v>14.927</c:v>
                </c:pt>
                <c:pt idx="16">
                  <c:v>13.971</c:v>
                </c:pt>
                <c:pt idx="17">
                  <c:v>15</c:v>
                </c:pt>
                <c:pt idx="18">
                  <c:v>15</c:v>
                </c:pt>
                <c:pt idx="19">
                  <c:v>11.503</c:v>
                </c:pt>
                <c:pt idx="20">
                  <c:v>11.53</c:v>
                </c:pt>
                <c:pt idx="21">
                  <c:v>11.391</c:v>
                </c:pt>
                <c:pt idx="22">
                  <c:v>10.853</c:v>
                </c:pt>
                <c:pt idx="23">
                  <c:v>11.012</c:v>
                </c:pt>
                <c:pt idx="24">
                  <c:v>12.194000000000001</c:v>
                </c:pt>
                <c:pt idx="25">
                  <c:v>6.3040000000000003</c:v>
                </c:pt>
                <c:pt idx="26">
                  <c:v>11.302</c:v>
                </c:pt>
                <c:pt idx="27">
                  <c:v>12.702999999999999</c:v>
                </c:pt>
                <c:pt idx="28">
                  <c:v>12.000999999999999</c:v>
                </c:pt>
                <c:pt idx="29">
                  <c:v>4.2220000000000004</c:v>
                </c:pt>
              </c:numCache>
            </c:numRef>
          </c:val>
        </c:ser>
        <c:ser>
          <c:idx val="1"/>
          <c:order val="1"/>
          <c:tx>
            <c:strRef>
              <c:f>'Sep17'!$A$4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'Sep17'!$C$4:$AG$4</c:f>
              <c:numCache>
                <c:formatCode>General</c:formatCode>
                <c:ptCount val="31"/>
                <c:pt idx="0">
                  <c:v>28.5</c:v>
                </c:pt>
                <c:pt idx="1">
                  <c:v>41.4</c:v>
                </c:pt>
                <c:pt idx="2">
                  <c:v>80.3</c:v>
                </c:pt>
                <c:pt idx="3">
                  <c:v>63</c:v>
                </c:pt>
                <c:pt idx="4">
                  <c:v>72.599999999999994</c:v>
                </c:pt>
                <c:pt idx="5">
                  <c:v>66.400000000000006</c:v>
                </c:pt>
                <c:pt idx="6">
                  <c:v>61.8</c:v>
                </c:pt>
                <c:pt idx="7">
                  <c:v>69.900000000000006</c:v>
                </c:pt>
                <c:pt idx="8">
                  <c:v>18.2</c:v>
                </c:pt>
                <c:pt idx="9">
                  <c:v>60</c:v>
                </c:pt>
                <c:pt idx="10">
                  <c:v>42.5</c:v>
                </c:pt>
                <c:pt idx="11">
                  <c:v>47.3</c:v>
                </c:pt>
                <c:pt idx="12" formatCode="0.0">
                  <c:v>39.299999999999997</c:v>
                </c:pt>
                <c:pt idx="13" formatCode="0.0">
                  <c:v>16.899999999999999</c:v>
                </c:pt>
                <c:pt idx="14" formatCode="0.0">
                  <c:v>78.7</c:v>
                </c:pt>
                <c:pt idx="15" formatCode="0.0">
                  <c:v>61.2</c:v>
                </c:pt>
                <c:pt idx="16" formatCode="0.0">
                  <c:v>39.5</c:v>
                </c:pt>
                <c:pt idx="17" formatCode="0.0">
                  <c:v>51.6</c:v>
                </c:pt>
                <c:pt idx="18" formatCode="0.0">
                  <c:v>41.3</c:v>
                </c:pt>
                <c:pt idx="19" formatCode="0.0">
                  <c:v>74.900000000000006</c:v>
                </c:pt>
                <c:pt idx="20" formatCode="0.0">
                  <c:v>74.599999999999994</c:v>
                </c:pt>
                <c:pt idx="21" formatCode="0.0">
                  <c:v>66.400000000000006</c:v>
                </c:pt>
                <c:pt idx="22" formatCode="0.0">
                  <c:v>64.8</c:v>
                </c:pt>
                <c:pt idx="23" formatCode="0.0">
                  <c:v>72.3</c:v>
                </c:pt>
                <c:pt idx="24" formatCode="0.0">
                  <c:v>65.2</c:v>
                </c:pt>
                <c:pt idx="25" formatCode="0.0">
                  <c:v>25.7</c:v>
                </c:pt>
                <c:pt idx="26" formatCode="0.0">
                  <c:v>63.7</c:v>
                </c:pt>
                <c:pt idx="27" formatCode="0.0">
                  <c:v>55.5</c:v>
                </c:pt>
                <c:pt idx="28" formatCode="0.0">
                  <c:v>63.3</c:v>
                </c:pt>
                <c:pt idx="29" formatCode="0.0">
                  <c:v>20.9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674984"/>
        <c:axId val="837675376"/>
        <c:axId val="828204200"/>
      </c:bar3DChart>
      <c:catAx>
        <c:axId val="83767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53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767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4984"/>
        <c:crossesAt val="1"/>
        <c:crossBetween val="between"/>
      </c:valAx>
      <c:serAx>
        <c:axId val="82820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8376753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Energieproduktion über ein Jahr</a:t>
            </a:r>
          </a:p>
        </c:rich>
      </c:tx>
      <c:layout>
        <c:manualLayout>
          <c:xMode val="edge"/>
          <c:yMode val="edge"/>
          <c:x val="0.36640587855810952"/>
          <c:y val="3.043474431467878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0478720013598793E-2"/>
          <c:y val="0.15434798992441187"/>
          <c:w val="0.93559696576928797"/>
          <c:h val="0.713044235143761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Total!$A$11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Total!$P$8:$FB$8</c:f>
              <c:strCache>
                <c:ptCount val="143"/>
                <c:pt idx="0">
                  <c:v>Jun13</c:v>
                </c:pt>
                <c:pt idx="1">
                  <c:v>Jul13</c:v>
                </c:pt>
                <c:pt idx="2">
                  <c:v>Aug13</c:v>
                </c:pt>
                <c:pt idx="3">
                  <c:v>Sep13</c:v>
                </c:pt>
                <c:pt idx="4">
                  <c:v>Okt13</c:v>
                </c:pt>
                <c:pt idx="5">
                  <c:v>Nov13</c:v>
                </c:pt>
                <c:pt idx="6">
                  <c:v>Dez13</c:v>
                </c:pt>
                <c:pt idx="7">
                  <c:v>Jan14</c:v>
                </c:pt>
                <c:pt idx="8">
                  <c:v>Feb14</c:v>
                </c:pt>
                <c:pt idx="9">
                  <c:v>Mar14</c:v>
                </c:pt>
                <c:pt idx="10">
                  <c:v>Apr14</c:v>
                </c:pt>
                <c:pt idx="11">
                  <c:v>Mai14</c:v>
                </c:pt>
                <c:pt idx="12">
                  <c:v>Jun14</c:v>
                </c:pt>
                <c:pt idx="13">
                  <c:v>Jul14</c:v>
                </c:pt>
                <c:pt idx="14">
                  <c:v>Aug14</c:v>
                </c:pt>
                <c:pt idx="15">
                  <c:v>Sep14</c:v>
                </c:pt>
                <c:pt idx="16">
                  <c:v>Okt14</c:v>
                </c:pt>
                <c:pt idx="17">
                  <c:v>Nov14</c:v>
                </c:pt>
                <c:pt idx="18">
                  <c:v>Dez14</c:v>
                </c:pt>
                <c:pt idx="19">
                  <c:v>Jan15</c:v>
                </c:pt>
                <c:pt idx="20">
                  <c:v>Feb15</c:v>
                </c:pt>
                <c:pt idx="21">
                  <c:v>Mar15</c:v>
                </c:pt>
                <c:pt idx="22">
                  <c:v>Apr15</c:v>
                </c:pt>
                <c:pt idx="23">
                  <c:v>Mai15</c:v>
                </c:pt>
                <c:pt idx="24">
                  <c:v>Jun15</c:v>
                </c:pt>
                <c:pt idx="25">
                  <c:v>Jul15</c:v>
                </c:pt>
                <c:pt idx="26">
                  <c:v>Aug15</c:v>
                </c:pt>
                <c:pt idx="27">
                  <c:v>Sep15</c:v>
                </c:pt>
                <c:pt idx="28">
                  <c:v>Okt15</c:v>
                </c:pt>
                <c:pt idx="29">
                  <c:v>Nov15</c:v>
                </c:pt>
                <c:pt idx="30">
                  <c:v>Dez15</c:v>
                </c:pt>
                <c:pt idx="31">
                  <c:v>Jan16</c:v>
                </c:pt>
                <c:pt idx="32">
                  <c:v>Feb16</c:v>
                </c:pt>
                <c:pt idx="33">
                  <c:v>Mar16</c:v>
                </c:pt>
                <c:pt idx="34">
                  <c:v>Apr16</c:v>
                </c:pt>
                <c:pt idx="35">
                  <c:v>Mai16</c:v>
                </c:pt>
                <c:pt idx="36">
                  <c:v>Jun16</c:v>
                </c:pt>
                <c:pt idx="37">
                  <c:v>Jul16</c:v>
                </c:pt>
                <c:pt idx="38">
                  <c:v>Aug16</c:v>
                </c:pt>
                <c:pt idx="39">
                  <c:v>Sep16</c:v>
                </c:pt>
                <c:pt idx="40">
                  <c:v>Okt16</c:v>
                </c:pt>
                <c:pt idx="41">
                  <c:v>Nov16</c:v>
                </c:pt>
                <c:pt idx="42">
                  <c:v>Dez16</c:v>
                </c:pt>
                <c:pt idx="43">
                  <c:v>Jan17</c:v>
                </c:pt>
                <c:pt idx="44">
                  <c:v>Feb17</c:v>
                </c:pt>
                <c:pt idx="45">
                  <c:v>Mar17</c:v>
                </c:pt>
                <c:pt idx="46">
                  <c:v>Apr17</c:v>
                </c:pt>
                <c:pt idx="47">
                  <c:v>Mai17</c:v>
                </c:pt>
                <c:pt idx="48">
                  <c:v>Jun17</c:v>
                </c:pt>
                <c:pt idx="49">
                  <c:v>Jul17</c:v>
                </c:pt>
                <c:pt idx="50">
                  <c:v>Aug17</c:v>
                </c:pt>
                <c:pt idx="51">
                  <c:v>Sep17</c:v>
                </c:pt>
                <c:pt idx="52">
                  <c:v>Okt17</c:v>
                </c:pt>
                <c:pt idx="53">
                  <c:v>Nov17</c:v>
                </c:pt>
                <c:pt idx="54">
                  <c:v>Dez17</c:v>
                </c:pt>
                <c:pt idx="55">
                  <c:v>Jan18</c:v>
                </c:pt>
                <c:pt idx="56">
                  <c:v>Feb18</c:v>
                </c:pt>
                <c:pt idx="57">
                  <c:v>Mar18</c:v>
                </c:pt>
                <c:pt idx="58">
                  <c:v>Apr18</c:v>
                </c:pt>
                <c:pt idx="59">
                  <c:v>Mai18</c:v>
                </c:pt>
                <c:pt idx="60">
                  <c:v>Jun18</c:v>
                </c:pt>
                <c:pt idx="61">
                  <c:v>Jul18</c:v>
                </c:pt>
                <c:pt idx="62">
                  <c:v>Aug18</c:v>
                </c:pt>
                <c:pt idx="63">
                  <c:v>Sep18</c:v>
                </c:pt>
                <c:pt idx="64">
                  <c:v>Okt18</c:v>
                </c:pt>
                <c:pt idx="65">
                  <c:v>Nov18</c:v>
                </c:pt>
                <c:pt idx="66">
                  <c:v>Dez18</c:v>
                </c:pt>
                <c:pt idx="67">
                  <c:v>Jan19</c:v>
                </c:pt>
                <c:pt idx="68">
                  <c:v>Feb19</c:v>
                </c:pt>
                <c:pt idx="69">
                  <c:v>Mar19</c:v>
                </c:pt>
                <c:pt idx="70">
                  <c:v>Apr19</c:v>
                </c:pt>
                <c:pt idx="71">
                  <c:v>Mai19</c:v>
                </c:pt>
                <c:pt idx="72">
                  <c:v>Jun19</c:v>
                </c:pt>
                <c:pt idx="73">
                  <c:v>Jul19</c:v>
                </c:pt>
                <c:pt idx="74">
                  <c:v>Aug19</c:v>
                </c:pt>
                <c:pt idx="75">
                  <c:v>Sep19</c:v>
                </c:pt>
                <c:pt idx="76">
                  <c:v>Okt19</c:v>
                </c:pt>
                <c:pt idx="77">
                  <c:v>Nov19</c:v>
                </c:pt>
                <c:pt idx="78">
                  <c:v>Dez19</c:v>
                </c:pt>
                <c:pt idx="79">
                  <c:v>Jan20</c:v>
                </c:pt>
                <c:pt idx="80">
                  <c:v>Feb20</c:v>
                </c:pt>
                <c:pt idx="81">
                  <c:v>Mar20</c:v>
                </c:pt>
                <c:pt idx="82">
                  <c:v>Apr20</c:v>
                </c:pt>
                <c:pt idx="83">
                  <c:v>Mai20</c:v>
                </c:pt>
                <c:pt idx="84">
                  <c:v>Jun20</c:v>
                </c:pt>
                <c:pt idx="85">
                  <c:v>Jul20</c:v>
                </c:pt>
                <c:pt idx="86">
                  <c:v>Aug20</c:v>
                </c:pt>
                <c:pt idx="87">
                  <c:v>Sep20</c:v>
                </c:pt>
                <c:pt idx="88">
                  <c:v>Okt20</c:v>
                </c:pt>
                <c:pt idx="89">
                  <c:v>Nov20</c:v>
                </c:pt>
                <c:pt idx="90">
                  <c:v>Dez20</c:v>
                </c:pt>
                <c:pt idx="91">
                  <c:v>Jan21</c:v>
                </c:pt>
                <c:pt idx="92">
                  <c:v>Feb21</c:v>
                </c:pt>
                <c:pt idx="93">
                  <c:v>Mar21</c:v>
                </c:pt>
                <c:pt idx="94">
                  <c:v>Apr21</c:v>
                </c:pt>
                <c:pt idx="95">
                  <c:v>Mai21</c:v>
                </c:pt>
                <c:pt idx="96">
                  <c:v>Jun21</c:v>
                </c:pt>
                <c:pt idx="97">
                  <c:v>Jul21</c:v>
                </c:pt>
                <c:pt idx="98">
                  <c:v>Aug21</c:v>
                </c:pt>
                <c:pt idx="99">
                  <c:v>Sep21</c:v>
                </c:pt>
                <c:pt idx="100">
                  <c:v>Okt21</c:v>
                </c:pt>
                <c:pt idx="101">
                  <c:v>Nov21</c:v>
                </c:pt>
                <c:pt idx="102">
                  <c:v>Dez21</c:v>
                </c:pt>
                <c:pt idx="103">
                  <c:v>Jan22</c:v>
                </c:pt>
                <c:pt idx="104">
                  <c:v>Feb22</c:v>
                </c:pt>
                <c:pt idx="105">
                  <c:v>Mar22</c:v>
                </c:pt>
                <c:pt idx="106">
                  <c:v>Apr22</c:v>
                </c:pt>
                <c:pt idx="107">
                  <c:v>Mai22</c:v>
                </c:pt>
                <c:pt idx="108">
                  <c:v>Jun22</c:v>
                </c:pt>
                <c:pt idx="109">
                  <c:v>Jul22</c:v>
                </c:pt>
                <c:pt idx="110">
                  <c:v>Aug22</c:v>
                </c:pt>
                <c:pt idx="111">
                  <c:v>Sep22</c:v>
                </c:pt>
                <c:pt idx="112">
                  <c:v>Okt22</c:v>
                </c:pt>
                <c:pt idx="113">
                  <c:v>Nov22</c:v>
                </c:pt>
                <c:pt idx="114">
                  <c:v>Dez22</c:v>
                </c:pt>
                <c:pt idx="115">
                  <c:v>Jan23</c:v>
                </c:pt>
                <c:pt idx="116">
                  <c:v>Feb23</c:v>
                </c:pt>
                <c:pt idx="117">
                  <c:v>Mar23</c:v>
                </c:pt>
                <c:pt idx="118">
                  <c:v>Apr23</c:v>
                </c:pt>
                <c:pt idx="119">
                  <c:v>Mai23</c:v>
                </c:pt>
                <c:pt idx="120">
                  <c:v>Jun23</c:v>
                </c:pt>
                <c:pt idx="121">
                  <c:v>Jul23</c:v>
                </c:pt>
                <c:pt idx="122">
                  <c:v>Aug23</c:v>
                </c:pt>
                <c:pt idx="123">
                  <c:v>Sep23</c:v>
                </c:pt>
                <c:pt idx="124">
                  <c:v>Okt23</c:v>
                </c:pt>
                <c:pt idx="125">
                  <c:v>Nov23</c:v>
                </c:pt>
                <c:pt idx="126">
                  <c:v>Dez23</c:v>
                </c:pt>
                <c:pt idx="127">
                  <c:v>Jan24</c:v>
                </c:pt>
                <c:pt idx="128">
                  <c:v>Feb24</c:v>
                </c:pt>
                <c:pt idx="129">
                  <c:v>Mar24</c:v>
                </c:pt>
                <c:pt idx="130">
                  <c:v>Apr24</c:v>
                </c:pt>
                <c:pt idx="131">
                  <c:v>Mai24</c:v>
                </c:pt>
                <c:pt idx="132">
                  <c:v>Jun24</c:v>
                </c:pt>
                <c:pt idx="133">
                  <c:v>Jul24</c:v>
                </c:pt>
                <c:pt idx="134">
                  <c:v>Aug24</c:v>
                </c:pt>
                <c:pt idx="135">
                  <c:v>Sep24</c:v>
                </c:pt>
                <c:pt idx="136">
                  <c:v>Okt24</c:v>
                </c:pt>
                <c:pt idx="137">
                  <c:v>Nov24</c:v>
                </c:pt>
                <c:pt idx="138">
                  <c:v>Dez24</c:v>
                </c:pt>
                <c:pt idx="139">
                  <c:v>Jan25</c:v>
                </c:pt>
                <c:pt idx="140">
                  <c:v>Feb25</c:v>
                </c:pt>
                <c:pt idx="141">
                  <c:v>Mar25</c:v>
                </c:pt>
                <c:pt idx="142">
                  <c:v>Apr25</c:v>
                </c:pt>
              </c:strCache>
            </c:strRef>
          </c:cat>
          <c:val>
            <c:numRef>
              <c:f>Total!$P$12:$FB$12</c:f>
              <c:numCache>
                <c:formatCode>0</c:formatCode>
                <c:ptCount val="143"/>
                <c:pt idx="0">
                  <c:v>17188</c:v>
                </c:pt>
                <c:pt idx="1">
                  <c:v>17311</c:v>
                </c:pt>
                <c:pt idx="2">
                  <c:v>17461</c:v>
                </c:pt>
                <c:pt idx="3">
                  <c:v>17668</c:v>
                </c:pt>
                <c:pt idx="4">
                  <c:v>17591</c:v>
                </c:pt>
                <c:pt idx="5">
                  <c:v>17618</c:v>
                </c:pt>
                <c:pt idx="6">
                  <c:v>17885</c:v>
                </c:pt>
                <c:pt idx="7">
                  <c:v>17967</c:v>
                </c:pt>
                <c:pt idx="8">
                  <c:v>18134</c:v>
                </c:pt>
                <c:pt idx="9">
                  <c:v>18838</c:v>
                </c:pt>
                <c:pt idx="10">
                  <c:v>19176</c:v>
                </c:pt>
                <c:pt idx="11">
                  <c:v>19132</c:v>
                </c:pt>
                <c:pt idx="12">
                  <c:v>19384</c:v>
                </c:pt>
                <c:pt idx="13">
                  <c:v>18846</c:v>
                </c:pt>
                <c:pt idx="14">
                  <c:v>18366</c:v>
                </c:pt>
                <c:pt idx="15">
                  <c:v>18519</c:v>
                </c:pt>
                <c:pt idx="16">
                  <c:v>18787</c:v>
                </c:pt>
                <c:pt idx="17">
                  <c:v>18654</c:v>
                </c:pt>
                <c:pt idx="18">
                  <c:v>18464</c:v>
                </c:pt>
                <c:pt idx="19">
                  <c:v>18260</c:v>
                </c:pt>
                <c:pt idx="20">
                  <c:v>18062</c:v>
                </c:pt>
                <c:pt idx="21">
                  <c:v>17768.8</c:v>
                </c:pt>
                <c:pt idx="22">
                  <c:v>17862.7</c:v>
                </c:pt>
                <c:pt idx="23">
                  <c:v>17878.7</c:v>
                </c:pt>
                <c:pt idx="24">
                  <c:v>17686.7</c:v>
                </c:pt>
                <c:pt idx="25">
                  <c:v>18236.7</c:v>
                </c:pt>
                <c:pt idx="26">
                  <c:v>18357.7</c:v>
                </c:pt>
                <c:pt idx="27">
                  <c:v>18228.7</c:v>
                </c:pt>
                <c:pt idx="28">
                  <c:v>17977.7</c:v>
                </c:pt>
                <c:pt idx="29">
                  <c:v>18262.7</c:v>
                </c:pt>
                <c:pt idx="30">
                  <c:v>18271.7</c:v>
                </c:pt>
                <c:pt idx="31">
                  <c:v>18344.7</c:v>
                </c:pt>
                <c:pt idx="32">
                  <c:v>18291.7</c:v>
                </c:pt>
                <c:pt idx="33">
                  <c:v>18167.900000000001</c:v>
                </c:pt>
                <c:pt idx="34">
                  <c:v>17697</c:v>
                </c:pt>
                <c:pt idx="35">
                  <c:v>17662</c:v>
                </c:pt>
                <c:pt idx="36">
                  <c:v>17271</c:v>
                </c:pt>
                <c:pt idx="37">
                  <c:v>17046</c:v>
                </c:pt>
                <c:pt idx="38">
                  <c:v>17183.400000000001</c:v>
                </c:pt>
                <c:pt idx="39">
                  <c:v>17179</c:v>
                </c:pt>
                <c:pt idx="40">
                  <c:v>17223</c:v>
                </c:pt>
                <c:pt idx="41">
                  <c:v>17063</c:v>
                </c:pt>
                <c:pt idx="42">
                  <c:v>17055</c:v>
                </c:pt>
                <c:pt idx="43">
                  <c:v>16761</c:v>
                </c:pt>
                <c:pt idx="44">
                  <c:v>17025.5</c:v>
                </c:pt>
                <c:pt idx="45">
                  <c:v>17200.2</c:v>
                </c:pt>
                <c:pt idx="46">
                  <c:v>17663.899999999998</c:v>
                </c:pt>
                <c:pt idx="47">
                  <c:v>17763.699999999997</c:v>
                </c:pt>
                <c:pt idx="48">
                  <c:v>18235.3</c:v>
                </c:pt>
                <c:pt idx="49">
                  <c:v>18104.899999999998</c:v>
                </c:pt>
                <c:pt idx="50">
                  <c:v>17913.500000000007</c:v>
                </c:pt>
                <c:pt idx="51">
                  <c:v>17775.600000000002</c:v>
                </c:pt>
                <c:pt idx="52">
                  <c:v>18110.600000000002</c:v>
                </c:pt>
                <c:pt idx="53">
                  <c:v>18137.400000000001</c:v>
                </c:pt>
                <c:pt idx="54">
                  <c:v>18087.400000000001</c:v>
                </c:pt>
                <c:pt idx="55">
                  <c:v>18355.2</c:v>
                </c:pt>
                <c:pt idx="56">
                  <c:v>18256.7</c:v>
                </c:pt>
                <c:pt idx="57">
                  <c:v>17749.599999999999</c:v>
                </c:pt>
                <c:pt idx="58">
                  <c:v>17792.7</c:v>
                </c:pt>
                <c:pt idx="59">
                  <c:v>17639.499999999996</c:v>
                </c:pt>
                <c:pt idx="60">
                  <c:v>17649.5</c:v>
                </c:pt>
                <c:pt idx="61">
                  <c:v>17913.599999999999</c:v>
                </c:pt>
                <c:pt idx="62">
                  <c:v>18100.900000000001</c:v>
                </c:pt>
                <c:pt idx="63">
                  <c:v>18367.3</c:v>
                </c:pt>
                <c:pt idx="64">
                  <c:v>18284.399999999998</c:v>
                </c:pt>
                <c:pt idx="65">
                  <c:v>18122.699999999997</c:v>
                </c:pt>
                <c:pt idx="66">
                  <c:v>18170.699999999997</c:v>
                </c:pt>
                <c:pt idx="67">
                  <c:v>18304.699999999997</c:v>
                </c:pt>
                <c:pt idx="68">
                  <c:v>18680.899999999998</c:v>
                </c:pt>
                <c:pt idx="69">
                  <c:v>19244.100000000002</c:v>
                </c:pt>
                <c:pt idx="70">
                  <c:v>19001.200000000004</c:v>
                </c:pt>
                <c:pt idx="71">
                  <c:v>19049.100000000002</c:v>
                </c:pt>
                <c:pt idx="72">
                  <c:v>18920</c:v>
                </c:pt>
                <c:pt idx="73">
                  <c:v>18894.7</c:v>
                </c:pt>
                <c:pt idx="74">
                  <c:v>18874.800000000003</c:v>
                </c:pt>
                <c:pt idx="75">
                  <c:v>18840.2</c:v>
                </c:pt>
                <c:pt idx="76">
                  <c:v>18522.500000000004</c:v>
                </c:pt>
                <c:pt idx="77">
                  <c:v>18620.300000000003</c:v>
                </c:pt>
                <c:pt idx="78">
                  <c:v>18708.200000000015</c:v>
                </c:pt>
                <c:pt idx="79">
                  <c:v>18831.700000000015</c:v>
                </c:pt>
                <c:pt idx="80">
                  <c:v>18668.000000000022</c:v>
                </c:pt>
                <c:pt idx="81">
                  <c:v>18795.400000000023</c:v>
                </c:pt>
                <c:pt idx="82">
                  <c:v>18976.000000000022</c:v>
                </c:pt>
                <c:pt idx="83">
                  <c:v>22096.10000000002</c:v>
                </c:pt>
                <c:pt idx="84">
                  <c:v>24394.500000000022</c:v>
                </c:pt>
                <c:pt idx="85">
                  <c:v>27348.700000000026</c:v>
                </c:pt>
                <c:pt idx="86">
                  <c:v>29380.700000000019</c:v>
                </c:pt>
                <c:pt idx="87">
                  <c:v>30775.500000000018</c:v>
                </c:pt>
                <c:pt idx="88">
                  <c:v>31608.470000000023</c:v>
                </c:pt>
                <c:pt idx="89">
                  <c:v>31903.610000000022</c:v>
                </c:pt>
                <c:pt idx="90">
                  <c:v>32005.810000000005</c:v>
                </c:pt>
                <c:pt idx="91">
                  <c:v>31909.680000000008</c:v>
                </c:pt>
                <c:pt idx="92">
                  <c:v>32331.389999999992</c:v>
                </c:pt>
                <c:pt idx="93">
                  <c:v>33692.49</c:v>
                </c:pt>
                <c:pt idx="94">
                  <c:v>36244.989999999991</c:v>
                </c:pt>
                <c:pt idx="95">
                  <c:v>35493.289999999994</c:v>
                </c:pt>
                <c:pt idx="96">
                  <c:v>35833.389999999992</c:v>
                </c:pt>
                <c:pt idx="97">
                  <c:v>34762.689999999995</c:v>
                </c:pt>
                <c:pt idx="98">
                  <c:v>34607.79</c:v>
                </c:pt>
                <c:pt idx="99">
                  <c:v>34612.49</c:v>
                </c:pt>
                <c:pt idx="100">
                  <c:v>34905.620000000003</c:v>
                </c:pt>
                <c:pt idx="101">
                  <c:v>34857.770000000004</c:v>
                </c:pt>
                <c:pt idx="102">
                  <c:v>34777.350000000006</c:v>
                </c:pt>
                <c:pt idx="103">
                  <c:v>35278.28</c:v>
                </c:pt>
                <c:pt idx="104">
                  <c:v>35666.069999999992</c:v>
                </c:pt>
                <c:pt idx="105">
                  <c:v>35827.57</c:v>
                </c:pt>
                <c:pt idx="106">
                  <c:v>35152.189999999995</c:v>
                </c:pt>
                <c:pt idx="107">
                  <c:v>35658.79</c:v>
                </c:pt>
                <c:pt idx="108">
                  <c:v>35546.090000000004</c:v>
                </c:pt>
                <c:pt idx="109">
                  <c:v>36813.99</c:v>
                </c:pt>
                <c:pt idx="110">
                  <c:v>37354.089999999997</c:v>
                </c:pt>
                <c:pt idx="111">
                  <c:v>37024.99</c:v>
                </c:pt>
                <c:pt idx="112">
                  <c:v>36807.14</c:v>
                </c:pt>
                <c:pt idx="113">
                  <c:v>37016.050000000003</c:v>
                </c:pt>
                <c:pt idx="114">
                  <c:v>36973.420000000006</c:v>
                </c:pt>
                <c:pt idx="115">
                  <c:v>36311.98000000001</c:v>
                </c:pt>
                <c:pt idx="116">
                  <c:v>36224.98000000001</c:v>
                </c:pt>
                <c:pt idx="117">
                  <c:v>35289.480000000003</c:v>
                </c:pt>
                <c:pt idx="118">
                  <c:v>34654.560000000005</c:v>
                </c:pt>
                <c:pt idx="119">
                  <c:v>33995.759999999995</c:v>
                </c:pt>
                <c:pt idx="120">
                  <c:v>34347.660000000003</c:v>
                </c:pt>
                <c:pt idx="121">
                  <c:v>33455.160000000003</c:v>
                </c:pt>
                <c:pt idx="122">
                  <c:v>32584.46</c:v>
                </c:pt>
                <c:pt idx="123">
                  <c:v>33046.86</c:v>
                </c:pt>
                <c:pt idx="124">
                  <c:v>33186.609999999993</c:v>
                </c:pt>
                <c:pt idx="125">
                  <c:v>33005.400999999998</c:v>
                </c:pt>
                <c:pt idx="126">
                  <c:v>33150.720999999998</c:v>
                </c:pt>
                <c:pt idx="127">
                  <c:v>33348.860999999997</c:v>
                </c:pt>
                <c:pt idx="128">
                  <c:v>33141.660999999993</c:v>
                </c:pt>
                <c:pt idx="129">
                  <c:v>33011.760999999991</c:v>
                </c:pt>
                <c:pt idx="130">
                  <c:v>32892.060999999994</c:v>
                </c:pt>
                <c:pt idx="131">
                  <c:v>32260.860999999997</c:v>
                </c:pt>
                <c:pt idx="132">
                  <c:v>31041.661</c:v>
                </c:pt>
                <c:pt idx="133">
                  <c:v>30635.560999999998</c:v>
                </c:pt>
                <c:pt idx="134">
                  <c:v>30736.961000000003</c:v>
                </c:pt>
                <c:pt idx="135">
                  <c:v>29584.760999999999</c:v>
                </c:pt>
                <c:pt idx="136">
                  <c:v>28759.360999999997</c:v>
                </c:pt>
                <c:pt idx="137">
                  <c:v>28574.06</c:v>
                </c:pt>
                <c:pt idx="138">
                  <c:v>28483.71</c:v>
                </c:pt>
                <c:pt idx="139">
                  <c:v>28601.850000000002</c:v>
                </c:pt>
                <c:pt idx="140">
                  <c:v>28075.200000000001</c:v>
                </c:pt>
                <c:pt idx="141">
                  <c:v>28554.9</c:v>
                </c:pt>
                <c:pt idx="142">
                  <c:v>25463.9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290488"/>
        <c:axId val="559288136"/>
        <c:axId val="0"/>
      </c:bar3DChart>
      <c:catAx>
        <c:axId val="55929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88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9288136"/>
        <c:scaling>
          <c:orientation val="minMax"/>
          <c:min val="1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90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232340906881586"/>
          <c:y val="5.536912751677852E-2"/>
          <c:w val="0.11111111111111116"/>
          <c:h val="4.362416107382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2017</a:t>
            </a:r>
          </a:p>
        </c:rich>
      </c:tx>
      <c:layout>
        <c:manualLayout>
          <c:xMode val="edge"/>
          <c:yMode val="edge"/>
          <c:x val="0.3425311008986330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'Okt17'!$C$3:$AG$3</c:f>
              <c:numCache>
                <c:formatCode>0.0</c:formatCode>
                <c:ptCount val="31"/>
                <c:pt idx="0">
                  <c:v>13.542999999999999</c:v>
                </c:pt>
                <c:pt idx="1">
                  <c:v>10.926</c:v>
                </c:pt>
                <c:pt idx="2">
                  <c:v>13.787000000000001</c:v>
                </c:pt>
                <c:pt idx="3">
                  <c:v>11.835000000000001</c:v>
                </c:pt>
                <c:pt idx="4">
                  <c:v>10.75</c:v>
                </c:pt>
                <c:pt idx="5">
                  <c:v>13.962</c:v>
                </c:pt>
                <c:pt idx="6">
                  <c:v>14.388</c:v>
                </c:pt>
                <c:pt idx="7">
                  <c:v>14.722</c:v>
                </c:pt>
                <c:pt idx="8">
                  <c:v>13.026</c:v>
                </c:pt>
                <c:pt idx="9">
                  <c:v>11.423999999999999</c:v>
                </c:pt>
                <c:pt idx="10">
                  <c:v>9.9329999999999998</c:v>
                </c:pt>
                <c:pt idx="11">
                  <c:v>9.9269999999999996</c:v>
                </c:pt>
                <c:pt idx="12">
                  <c:v>9.7210000000000001</c:v>
                </c:pt>
                <c:pt idx="13">
                  <c:v>9.6039999999999992</c:v>
                </c:pt>
                <c:pt idx="14">
                  <c:v>9.64</c:v>
                </c:pt>
                <c:pt idx="15">
                  <c:v>9.5939999999999994</c:v>
                </c:pt>
                <c:pt idx="16">
                  <c:v>9.64</c:v>
                </c:pt>
                <c:pt idx="17">
                  <c:v>9.3460000000000001</c:v>
                </c:pt>
                <c:pt idx="18">
                  <c:v>10.311999999999999</c:v>
                </c:pt>
                <c:pt idx="19">
                  <c:v>5.9340000000000002</c:v>
                </c:pt>
                <c:pt idx="20">
                  <c:v>10.922000000000001</c:v>
                </c:pt>
                <c:pt idx="21">
                  <c:v>13.843</c:v>
                </c:pt>
                <c:pt idx="22">
                  <c:v>11.712999999999999</c:v>
                </c:pt>
                <c:pt idx="23">
                  <c:v>9.4130000000000003</c:v>
                </c:pt>
                <c:pt idx="24">
                  <c:v>9.4489999999999998</c:v>
                </c:pt>
                <c:pt idx="25">
                  <c:v>9.0389999999999997</c:v>
                </c:pt>
                <c:pt idx="26">
                  <c:v>11.968999999999999</c:v>
                </c:pt>
                <c:pt idx="27">
                  <c:v>10.247999999999999</c:v>
                </c:pt>
                <c:pt idx="28">
                  <c:v>5.4180000000000001</c:v>
                </c:pt>
                <c:pt idx="29">
                  <c:v>10.561999999999999</c:v>
                </c:pt>
                <c:pt idx="30">
                  <c:v>8.9570000000000007</c:v>
                </c:pt>
              </c:numCache>
            </c:numRef>
          </c:val>
        </c:ser>
        <c:ser>
          <c:idx val="1"/>
          <c:order val="1"/>
          <c:tx>
            <c:strRef>
              <c:f>'Okt17'!$A$4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'Okt17'!$C$4:$AG$4</c:f>
              <c:numCache>
                <c:formatCode>General</c:formatCode>
                <c:ptCount val="31"/>
                <c:pt idx="0">
                  <c:v>48.2</c:v>
                </c:pt>
                <c:pt idx="1">
                  <c:v>20.2</c:v>
                </c:pt>
                <c:pt idx="2">
                  <c:v>56.5</c:v>
                </c:pt>
                <c:pt idx="3">
                  <c:v>45.2</c:v>
                </c:pt>
                <c:pt idx="4">
                  <c:v>66.2</c:v>
                </c:pt>
                <c:pt idx="5">
                  <c:v>37.9</c:v>
                </c:pt>
                <c:pt idx="6">
                  <c:v>53.1</c:v>
                </c:pt>
                <c:pt idx="7">
                  <c:v>40.799999999999997</c:v>
                </c:pt>
                <c:pt idx="8">
                  <c:v>42</c:v>
                </c:pt>
                <c:pt idx="9">
                  <c:v>58.5</c:v>
                </c:pt>
                <c:pt idx="10">
                  <c:v>61.8</c:v>
                </c:pt>
                <c:pt idx="11">
                  <c:v>57.7</c:v>
                </c:pt>
                <c:pt idx="12" formatCode="0.0">
                  <c:v>59</c:v>
                </c:pt>
                <c:pt idx="13" formatCode="0.0">
                  <c:v>58.2</c:v>
                </c:pt>
                <c:pt idx="14" formatCode="0.0">
                  <c:v>57.6</c:v>
                </c:pt>
                <c:pt idx="15" formatCode="0.0">
                  <c:v>57.5</c:v>
                </c:pt>
                <c:pt idx="16" formatCode="0.0">
                  <c:v>58.1</c:v>
                </c:pt>
                <c:pt idx="17" formatCode="0.0">
                  <c:v>54.7</c:v>
                </c:pt>
                <c:pt idx="18" formatCode="0.0">
                  <c:v>51.5</c:v>
                </c:pt>
                <c:pt idx="19" formatCode="0.0">
                  <c:v>16.899999999999999</c:v>
                </c:pt>
                <c:pt idx="20" formatCode="0.0">
                  <c:v>31.9</c:v>
                </c:pt>
                <c:pt idx="21" formatCode="0.0">
                  <c:v>30.2</c:v>
                </c:pt>
                <c:pt idx="22" formatCode="0.0">
                  <c:v>17.2</c:v>
                </c:pt>
                <c:pt idx="23" formatCode="0.0">
                  <c:v>48.4</c:v>
                </c:pt>
                <c:pt idx="24" formatCode="0.0">
                  <c:v>50.6</c:v>
                </c:pt>
                <c:pt idx="25" formatCode="0.0">
                  <c:v>49.7</c:v>
                </c:pt>
                <c:pt idx="26" formatCode="0.0">
                  <c:v>14.8</c:v>
                </c:pt>
                <c:pt idx="27" formatCode="0.0">
                  <c:v>42.2</c:v>
                </c:pt>
                <c:pt idx="28" formatCode="0.0">
                  <c:v>10.6</c:v>
                </c:pt>
                <c:pt idx="29" formatCode="0.0">
                  <c:v>52.1</c:v>
                </c:pt>
                <c:pt idx="30" formatCode="0.0">
                  <c:v>49.7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676552"/>
        <c:axId val="836603392"/>
        <c:axId val="828209288"/>
      </c:bar3DChart>
      <c:catAx>
        <c:axId val="83767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339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660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7676552"/>
        <c:crossesAt val="1"/>
        <c:crossBetween val="between"/>
      </c:valAx>
      <c:serAx>
        <c:axId val="828209288"/>
        <c:scaling>
          <c:orientation val="minMax"/>
        </c:scaling>
        <c:delete val="1"/>
        <c:axPos val="b"/>
        <c:majorTickMark val="out"/>
        <c:minorTickMark val="none"/>
        <c:tickLblPos val="nextTo"/>
        <c:crossAx val="83660339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2017</a:t>
            </a:r>
          </a:p>
        </c:rich>
      </c:tx>
      <c:layout>
        <c:manualLayout>
          <c:xMode val="edge"/>
          <c:yMode val="edge"/>
          <c:x val="0.33206490452633941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'Nov17'!$C$3:$AG$3</c:f>
              <c:numCache>
                <c:formatCode>0.0</c:formatCode>
                <c:ptCount val="31"/>
                <c:pt idx="0">
                  <c:v>9.2330000000000005</c:v>
                </c:pt>
                <c:pt idx="1">
                  <c:v>9.391</c:v>
                </c:pt>
                <c:pt idx="2">
                  <c:v>8.6300000000000008</c:v>
                </c:pt>
                <c:pt idx="3">
                  <c:v>10.45</c:v>
                </c:pt>
                <c:pt idx="4">
                  <c:v>1.6739999999999999</c:v>
                </c:pt>
                <c:pt idx="5">
                  <c:v>3.153</c:v>
                </c:pt>
                <c:pt idx="6">
                  <c:v>2.9220000000000002</c:v>
                </c:pt>
                <c:pt idx="7">
                  <c:v>2.431</c:v>
                </c:pt>
                <c:pt idx="8">
                  <c:v>3.0270000000000001</c:v>
                </c:pt>
                <c:pt idx="9">
                  <c:v>3.0790000000000002</c:v>
                </c:pt>
                <c:pt idx="10">
                  <c:v>2.7469999999999999</c:v>
                </c:pt>
                <c:pt idx="11">
                  <c:v>9.83</c:v>
                </c:pt>
                <c:pt idx="12">
                  <c:v>11.523999999999999</c:v>
                </c:pt>
                <c:pt idx="13">
                  <c:v>10.286</c:v>
                </c:pt>
                <c:pt idx="14">
                  <c:v>8.6129999999999995</c:v>
                </c:pt>
                <c:pt idx="15">
                  <c:v>2.5089999999999999</c:v>
                </c:pt>
                <c:pt idx="16">
                  <c:v>8.266</c:v>
                </c:pt>
                <c:pt idx="17">
                  <c:v>1.72</c:v>
                </c:pt>
                <c:pt idx="18">
                  <c:v>10.852</c:v>
                </c:pt>
                <c:pt idx="19">
                  <c:v>8.2110000000000003</c:v>
                </c:pt>
                <c:pt idx="20">
                  <c:v>9.4369999999999994</c:v>
                </c:pt>
                <c:pt idx="21">
                  <c:v>8.02</c:v>
                </c:pt>
                <c:pt idx="22">
                  <c:v>9.468</c:v>
                </c:pt>
                <c:pt idx="23">
                  <c:v>8.375</c:v>
                </c:pt>
                <c:pt idx="24">
                  <c:v>2.891</c:v>
                </c:pt>
                <c:pt idx="25">
                  <c:v>10.731</c:v>
                </c:pt>
                <c:pt idx="26">
                  <c:v>11.491</c:v>
                </c:pt>
                <c:pt idx="27">
                  <c:v>2.1930000000000001</c:v>
                </c:pt>
                <c:pt idx="28">
                  <c:v>10.523999999999999</c:v>
                </c:pt>
                <c:pt idx="29">
                  <c:v>2.5390000000000001</c:v>
                </c:pt>
              </c:numCache>
            </c:numRef>
          </c:val>
        </c:ser>
        <c:ser>
          <c:idx val="1"/>
          <c:order val="1"/>
          <c:tx>
            <c:strRef>
              <c:f>'Nov17'!$A$4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'Nov17'!$C$4:$AG$4</c:f>
              <c:numCache>
                <c:formatCode>General</c:formatCode>
                <c:ptCount val="31"/>
                <c:pt idx="0">
                  <c:v>44.7</c:v>
                </c:pt>
                <c:pt idx="1">
                  <c:v>28.6</c:v>
                </c:pt>
                <c:pt idx="2">
                  <c:v>45.5</c:v>
                </c:pt>
                <c:pt idx="3">
                  <c:v>16.2</c:v>
                </c:pt>
                <c:pt idx="4">
                  <c:v>6.1</c:v>
                </c:pt>
                <c:pt idx="5">
                  <c:v>9.3000000000000007</c:v>
                </c:pt>
                <c:pt idx="6">
                  <c:v>9.4</c:v>
                </c:pt>
                <c:pt idx="7">
                  <c:v>13.5</c:v>
                </c:pt>
                <c:pt idx="8">
                  <c:v>12</c:v>
                </c:pt>
                <c:pt idx="9">
                  <c:v>10.3</c:v>
                </c:pt>
                <c:pt idx="10">
                  <c:v>10.199999999999999</c:v>
                </c:pt>
                <c:pt idx="11">
                  <c:v>8.1999999999999993</c:v>
                </c:pt>
                <c:pt idx="12" formatCode="0.0">
                  <c:v>19.899999999999999</c:v>
                </c:pt>
                <c:pt idx="13" formatCode="0.0">
                  <c:v>41.1</c:v>
                </c:pt>
                <c:pt idx="14" formatCode="0.0">
                  <c:v>43.6</c:v>
                </c:pt>
                <c:pt idx="15" formatCode="0.0">
                  <c:v>10.5</c:v>
                </c:pt>
                <c:pt idx="16" formatCode="0.0">
                  <c:v>38.200000000000003</c:v>
                </c:pt>
                <c:pt idx="17" formatCode="0.0">
                  <c:v>8.9</c:v>
                </c:pt>
                <c:pt idx="18" formatCode="0.0">
                  <c:v>19.399999999999999</c:v>
                </c:pt>
                <c:pt idx="19" formatCode="0.0">
                  <c:v>27.9</c:v>
                </c:pt>
                <c:pt idx="20" formatCode="0.0">
                  <c:v>25</c:v>
                </c:pt>
                <c:pt idx="21" formatCode="0.0">
                  <c:v>38.9</c:v>
                </c:pt>
                <c:pt idx="22" formatCode="0.0">
                  <c:v>26.1</c:v>
                </c:pt>
                <c:pt idx="23" formatCode="0.0">
                  <c:v>25.1</c:v>
                </c:pt>
                <c:pt idx="24" formatCode="0.0">
                  <c:v>4.8</c:v>
                </c:pt>
                <c:pt idx="25" formatCode="0.0">
                  <c:v>11</c:v>
                </c:pt>
                <c:pt idx="26" formatCode="0.0">
                  <c:v>25.5</c:v>
                </c:pt>
                <c:pt idx="27" formatCode="0.0">
                  <c:v>9.4</c:v>
                </c:pt>
                <c:pt idx="28" formatCode="0.0">
                  <c:v>11.2</c:v>
                </c:pt>
                <c:pt idx="29" formatCode="0.0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603000"/>
        <c:axId val="836600256"/>
        <c:axId val="828210136"/>
      </c:bar3DChart>
      <c:catAx>
        <c:axId val="83660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025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660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3000"/>
        <c:crossesAt val="1"/>
        <c:crossBetween val="between"/>
      </c:valAx>
      <c:serAx>
        <c:axId val="828210136"/>
        <c:scaling>
          <c:orientation val="minMax"/>
        </c:scaling>
        <c:delete val="1"/>
        <c:axPos val="b"/>
        <c:majorTickMark val="out"/>
        <c:minorTickMark val="none"/>
        <c:tickLblPos val="nextTo"/>
        <c:crossAx val="83660025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2017</a:t>
            </a:r>
          </a:p>
        </c:rich>
      </c:tx>
      <c:layout>
        <c:manualLayout>
          <c:xMode val="edge"/>
          <c:yMode val="edge"/>
          <c:x val="0.33582811370638571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296542154129769E-2"/>
          <c:y val="0.23842917251051893"/>
          <c:w val="0.73713784839157159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'Dez17'!$A$3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'Dez17'!$C$3:$AG$3</c:f>
              <c:numCache>
                <c:formatCode>0.0</c:formatCode>
                <c:ptCount val="31"/>
                <c:pt idx="0">
                  <c:v>1.472</c:v>
                </c:pt>
                <c:pt idx="1">
                  <c:v>8.2870000000000008</c:v>
                </c:pt>
                <c:pt idx="2">
                  <c:v>7.2789999999999999</c:v>
                </c:pt>
                <c:pt idx="3">
                  <c:v>7.8410000000000002</c:v>
                </c:pt>
                <c:pt idx="4">
                  <c:v>7.3410000000000002</c:v>
                </c:pt>
                <c:pt idx="5">
                  <c:v>1.0329999999999999</c:v>
                </c:pt>
                <c:pt idx="6">
                  <c:v>7.8460000000000001</c:v>
                </c:pt>
                <c:pt idx="7">
                  <c:v>9.5860000000000003</c:v>
                </c:pt>
                <c:pt idx="8">
                  <c:v>0.22600000000000001</c:v>
                </c:pt>
                <c:pt idx="9">
                  <c:v>0</c:v>
                </c:pt>
                <c:pt idx="10">
                  <c:v>0.79300000000000004</c:v>
                </c:pt>
                <c:pt idx="11">
                  <c:v>0.4657</c:v>
                </c:pt>
                <c:pt idx="12">
                  <c:v>8.8219999999999992</c:v>
                </c:pt>
                <c:pt idx="13">
                  <c:v>1.34</c:v>
                </c:pt>
                <c:pt idx="14">
                  <c:v>10.347</c:v>
                </c:pt>
                <c:pt idx="15">
                  <c:v>1.986</c:v>
                </c:pt>
                <c:pt idx="16">
                  <c:v>4.1619999999999999</c:v>
                </c:pt>
                <c:pt idx="17">
                  <c:v>0.76200000000000001</c:v>
                </c:pt>
                <c:pt idx="18">
                  <c:v>0.315</c:v>
                </c:pt>
                <c:pt idx="19">
                  <c:v>5.0460000000000003</c:v>
                </c:pt>
                <c:pt idx="20">
                  <c:v>5.4109999999999996</c:v>
                </c:pt>
                <c:pt idx="21">
                  <c:v>3.52</c:v>
                </c:pt>
                <c:pt idx="22">
                  <c:v>1.042</c:v>
                </c:pt>
                <c:pt idx="23">
                  <c:v>1.58</c:v>
                </c:pt>
                <c:pt idx="24">
                  <c:v>3.1120000000000001</c:v>
                </c:pt>
                <c:pt idx="25">
                  <c:v>5.024</c:v>
                </c:pt>
                <c:pt idx="26">
                  <c:v>1.1200000000000001</c:v>
                </c:pt>
                <c:pt idx="27">
                  <c:v>9.0489999999999995</c:v>
                </c:pt>
                <c:pt idx="28">
                  <c:v>4.6399999999999997</c:v>
                </c:pt>
                <c:pt idx="29">
                  <c:v>2.0960000000000001</c:v>
                </c:pt>
                <c:pt idx="30">
                  <c:v>8.7460000000000004</c:v>
                </c:pt>
              </c:numCache>
            </c:numRef>
          </c:val>
        </c:ser>
        <c:ser>
          <c:idx val="1"/>
          <c:order val="1"/>
          <c:tx>
            <c:strRef>
              <c:f>'Dez17'!$A$4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'Dez17'!$C$4:$AG$4</c:f>
              <c:numCache>
                <c:formatCode>General</c:formatCode>
                <c:ptCount val="31"/>
                <c:pt idx="0">
                  <c:v>4.5999999999999996</c:v>
                </c:pt>
                <c:pt idx="1">
                  <c:v>11.3</c:v>
                </c:pt>
                <c:pt idx="2">
                  <c:v>30.8</c:v>
                </c:pt>
                <c:pt idx="3">
                  <c:v>13</c:v>
                </c:pt>
                <c:pt idx="4">
                  <c:v>34.299999999999997</c:v>
                </c:pt>
                <c:pt idx="5">
                  <c:v>4.7</c:v>
                </c:pt>
                <c:pt idx="6">
                  <c:v>22</c:v>
                </c:pt>
                <c:pt idx="7">
                  <c:v>15.3</c:v>
                </c:pt>
                <c:pt idx="8">
                  <c:v>0.4</c:v>
                </c:pt>
                <c:pt idx="9">
                  <c:v>0</c:v>
                </c:pt>
                <c:pt idx="10">
                  <c:v>2.6</c:v>
                </c:pt>
                <c:pt idx="11">
                  <c:v>9.5</c:v>
                </c:pt>
                <c:pt idx="12" formatCode="0.0">
                  <c:v>16.7</c:v>
                </c:pt>
                <c:pt idx="13" formatCode="0.0">
                  <c:v>4.0999999999999996</c:v>
                </c:pt>
                <c:pt idx="14" formatCode="0.0">
                  <c:v>17.899999999999999</c:v>
                </c:pt>
                <c:pt idx="15" formatCode="0.0">
                  <c:v>6.3</c:v>
                </c:pt>
                <c:pt idx="16" formatCode="0.0">
                  <c:v>5.6</c:v>
                </c:pt>
                <c:pt idx="17" formatCode="0.0">
                  <c:v>1.2</c:v>
                </c:pt>
                <c:pt idx="18" formatCode="0.0">
                  <c:v>1.4</c:v>
                </c:pt>
                <c:pt idx="19" formatCode="0.0">
                  <c:v>11.6</c:v>
                </c:pt>
                <c:pt idx="20" formatCode="0.0">
                  <c:v>13.7</c:v>
                </c:pt>
                <c:pt idx="21" formatCode="0.0">
                  <c:v>8.8000000000000007</c:v>
                </c:pt>
                <c:pt idx="22" formatCode="0.0">
                  <c:v>4.8</c:v>
                </c:pt>
                <c:pt idx="23" formatCode="0.0">
                  <c:v>6.6</c:v>
                </c:pt>
                <c:pt idx="24" formatCode="0.0">
                  <c:v>8.1</c:v>
                </c:pt>
                <c:pt idx="25" formatCode="0.0">
                  <c:v>7.3</c:v>
                </c:pt>
                <c:pt idx="26" formatCode="0.0">
                  <c:v>4.4000000000000004</c:v>
                </c:pt>
                <c:pt idx="27" formatCode="0.0">
                  <c:v>18.5</c:v>
                </c:pt>
                <c:pt idx="28" formatCode="0.0">
                  <c:v>12.6</c:v>
                </c:pt>
                <c:pt idx="29" formatCode="0.0">
                  <c:v>5.5</c:v>
                </c:pt>
                <c:pt idx="30" formatCode="0.0">
                  <c:v>31.4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601040"/>
        <c:axId val="836602216"/>
        <c:axId val="828201232"/>
      </c:bar3DChart>
      <c:catAx>
        <c:axId val="83660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22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660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1040"/>
        <c:crossesAt val="1"/>
        <c:crossBetween val="between"/>
      </c:valAx>
      <c:serAx>
        <c:axId val="828201232"/>
        <c:scaling>
          <c:orientation val="minMax"/>
        </c:scaling>
        <c:delete val="1"/>
        <c:axPos val="b"/>
        <c:majorTickMark val="out"/>
        <c:minorTickMark val="none"/>
        <c:tickLblPos val="nextTo"/>
        <c:crossAx val="83660221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126446301589951"/>
          <c:y val="0.56663083690920002"/>
          <c:w val="0.97589567648090736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2018</a:t>
            </a:r>
          </a:p>
        </c:rich>
      </c:tx>
      <c:layout>
        <c:manualLayout>
          <c:xMode val="edge"/>
          <c:yMode val="edge"/>
          <c:x val="0.36501281437269656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4502324572872E-2"/>
          <c:y val="0.2370266479663394"/>
          <c:w val="0.74264117966170184"/>
          <c:h val="0.6970546984572230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'Jan18'!$C$3:$AG$3</c:f>
              <c:numCache>
                <c:formatCode>0.0</c:formatCode>
                <c:ptCount val="31"/>
                <c:pt idx="0">
                  <c:v>8.4</c:v>
                </c:pt>
                <c:pt idx="1">
                  <c:v>6.1120000000000001</c:v>
                </c:pt>
                <c:pt idx="2">
                  <c:v>7.2919999999999998</c:v>
                </c:pt>
                <c:pt idx="3">
                  <c:v>1.2809999999999999</c:v>
                </c:pt>
                <c:pt idx="4">
                  <c:v>9.4890000000000008</c:v>
                </c:pt>
                <c:pt idx="5">
                  <c:v>2.6309999999999998</c:v>
                </c:pt>
                <c:pt idx="6">
                  <c:v>1.1919999999999999</c:v>
                </c:pt>
                <c:pt idx="7">
                  <c:v>8.1229999999999993</c:v>
                </c:pt>
                <c:pt idx="8">
                  <c:v>5.0449999999999999</c:v>
                </c:pt>
                <c:pt idx="9">
                  <c:v>2.9670000000000001</c:v>
                </c:pt>
                <c:pt idx="10">
                  <c:v>2.3279999999999998</c:v>
                </c:pt>
                <c:pt idx="11">
                  <c:v>1.944</c:v>
                </c:pt>
                <c:pt idx="12">
                  <c:v>7.5209999999999999</c:v>
                </c:pt>
                <c:pt idx="13">
                  <c:v>1.0620000000000001</c:v>
                </c:pt>
                <c:pt idx="14">
                  <c:v>7.0990000000000002</c:v>
                </c:pt>
                <c:pt idx="15">
                  <c:v>9.7170000000000005</c:v>
                </c:pt>
                <c:pt idx="16">
                  <c:v>10.85</c:v>
                </c:pt>
                <c:pt idx="17">
                  <c:v>3.4009999999999998</c:v>
                </c:pt>
                <c:pt idx="18">
                  <c:v>10.25</c:v>
                </c:pt>
                <c:pt idx="19">
                  <c:v>5.6349999999999998</c:v>
                </c:pt>
                <c:pt idx="20">
                  <c:v>1.46</c:v>
                </c:pt>
                <c:pt idx="21">
                  <c:v>3.294</c:v>
                </c:pt>
                <c:pt idx="22">
                  <c:v>10.342000000000001</c:v>
                </c:pt>
                <c:pt idx="23">
                  <c:v>8.3230000000000004</c:v>
                </c:pt>
                <c:pt idx="24">
                  <c:v>9.3919999999999995</c:v>
                </c:pt>
                <c:pt idx="25">
                  <c:v>2.5089999999999999</c:v>
                </c:pt>
                <c:pt idx="26">
                  <c:v>2.2690000000000001</c:v>
                </c:pt>
                <c:pt idx="27">
                  <c:v>9.5519999999999996</c:v>
                </c:pt>
                <c:pt idx="28">
                  <c:v>3.3090000000000002</c:v>
                </c:pt>
                <c:pt idx="29">
                  <c:v>11.21</c:v>
                </c:pt>
                <c:pt idx="30">
                  <c:v>9.7349999999999994</c:v>
                </c:pt>
              </c:numCache>
            </c:numRef>
          </c:val>
        </c:ser>
        <c:ser>
          <c:idx val="1"/>
          <c:order val="1"/>
          <c:tx>
            <c:strRef>
              <c:f>'Jan18'!$A$4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'Jan18'!$C$4:$AG$4</c:f>
              <c:numCache>
                <c:formatCode>General</c:formatCode>
                <c:ptCount val="31"/>
                <c:pt idx="0">
                  <c:v>18.2</c:v>
                </c:pt>
                <c:pt idx="1">
                  <c:v>14.4</c:v>
                </c:pt>
                <c:pt idx="2">
                  <c:v>5.8</c:v>
                </c:pt>
                <c:pt idx="3">
                  <c:v>3.8</c:v>
                </c:pt>
                <c:pt idx="4">
                  <c:v>14.4</c:v>
                </c:pt>
                <c:pt idx="5">
                  <c:v>7.2</c:v>
                </c:pt>
                <c:pt idx="6">
                  <c:v>5.0999999999999996</c:v>
                </c:pt>
                <c:pt idx="7">
                  <c:v>13.9</c:v>
                </c:pt>
                <c:pt idx="8">
                  <c:v>13</c:v>
                </c:pt>
                <c:pt idx="9">
                  <c:v>9</c:v>
                </c:pt>
                <c:pt idx="10">
                  <c:v>10.9</c:v>
                </c:pt>
                <c:pt idx="11">
                  <c:v>5.9</c:v>
                </c:pt>
                <c:pt idx="12" formatCode="0.0">
                  <c:v>32.799999999999997</c:v>
                </c:pt>
                <c:pt idx="13" formatCode="0.0">
                  <c:v>3.9</c:v>
                </c:pt>
                <c:pt idx="14" formatCode="0.0">
                  <c:v>17.600000000000001</c:v>
                </c:pt>
                <c:pt idx="15" formatCode="0.0">
                  <c:v>11.3</c:v>
                </c:pt>
                <c:pt idx="16" formatCode="0.0">
                  <c:v>9.1999999999999993</c:v>
                </c:pt>
                <c:pt idx="17" formatCode="0.0">
                  <c:v>6.3</c:v>
                </c:pt>
                <c:pt idx="18" formatCode="0.0">
                  <c:v>15.1</c:v>
                </c:pt>
                <c:pt idx="19" formatCode="0.0">
                  <c:v>13.9</c:v>
                </c:pt>
                <c:pt idx="20" formatCode="0.0">
                  <c:v>5.0999999999999996</c:v>
                </c:pt>
                <c:pt idx="21" formatCode="0.0">
                  <c:v>5.0999999999999996</c:v>
                </c:pt>
                <c:pt idx="22" formatCode="0.0">
                  <c:v>33.1</c:v>
                </c:pt>
                <c:pt idx="23" formatCode="0.0">
                  <c:v>39.6</c:v>
                </c:pt>
                <c:pt idx="24" formatCode="0.0">
                  <c:v>27.3</c:v>
                </c:pt>
                <c:pt idx="25" formatCode="0.0">
                  <c:v>7.4</c:v>
                </c:pt>
                <c:pt idx="26" formatCode="0.0">
                  <c:v>8.6</c:v>
                </c:pt>
                <c:pt idx="27" formatCode="0.0">
                  <c:v>32.200000000000003</c:v>
                </c:pt>
                <c:pt idx="28" formatCode="0.0">
                  <c:v>11.7</c:v>
                </c:pt>
                <c:pt idx="29" formatCode="0.0">
                  <c:v>18.3</c:v>
                </c:pt>
                <c:pt idx="30" formatCode="0.0">
                  <c:v>22.7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601432"/>
        <c:axId val="836601824"/>
        <c:axId val="828201656"/>
      </c:bar3DChart>
      <c:catAx>
        <c:axId val="8366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182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660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601432"/>
        <c:crossesAt val="1"/>
        <c:crossBetween val="between"/>
      </c:valAx>
      <c:serAx>
        <c:axId val="828201656"/>
        <c:scaling>
          <c:orientation val="minMax"/>
        </c:scaling>
        <c:delete val="1"/>
        <c:axPos val="b"/>
        <c:majorTickMark val="out"/>
        <c:minorTickMark val="none"/>
        <c:tickLblPos val="nextTo"/>
        <c:crossAx val="83660182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297580117"/>
          <c:y val="0.56663083690920002"/>
          <c:w val="0.96860693263570952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2018</a:t>
            </a:r>
          </a:p>
        </c:rich>
      </c:tx>
      <c:layout>
        <c:manualLayout>
          <c:xMode val="edge"/>
          <c:yMode val="edge"/>
          <c:x val="0.36080758871785895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4502324572872E-2"/>
          <c:y val="0.2370266479663394"/>
          <c:w val="0.74264117966170184"/>
          <c:h val="0.6970546984572230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'Feb18'!$C$3:$AG$3</c:f>
              <c:numCache>
                <c:formatCode>0.0</c:formatCode>
                <c:ptCount val="31"/>
                <c:pt idx="0">
                  <c:v>8.5109999999999992</c:v>
                </c:pt>
                <c:pt idx="1">
                  <c:v>11.861000000000001</c:v>
                </c:pt>
                <c:pt idx="2">
                  <c:v>11.654</c:v>
                </c:pt>
                <c:pt idx="3">
                  <c:v>7.8550000000000004</c:v>
                </c:pt>
                <c:pt idx="4">
                  <c:v>6.0380000000000003</c:v>
                </c:pt>
                <c:pt idx="5">
                  <c:v>7.2809999999999997</c:v>
                </c:pt>
                <c:pt idx="6">
                  <c:v>2.4590000000000001</c:v>
                </c:pt>
                <c:pt idx="7">
                  <c:v>9.1</c:v>
                </c:pt>
                <c:pt idx="8">
                  <c:v>10.3</c:v>
                </c:pt>
                <c:pt idx="9">
                  <c:v>3.5</c:v>
                </c:pt>
                <c:pt idx="10">
                  <c:v>4</c:v>
                </c:pt>
                <c:pt idx="11">
                  <c:v>13.8</c:v>
                </c:pt>
                <c:pt idx="12">
                  <c:v>11.2</c:v>
                </c:pt>
                <c:pt idx="13">
                  <c:v>13.8</c:v>
                </c:pt>
                <c:pt idx="14">
                  <c:v>2.2000000000000002</c:v>
                </c:pt>
                <c:pt idx="15">
                  <c:v>4.7</c:v>
                </c:pt>
                <c:pt idx="16">
                  <c:v>2.9</c:v>
                </c:pt>
                <c:pt idx="17">
                  <c:v>3.5</c:v>
                </c:pt>
                <c:pt idx="18">
                  <c:v>11.4</c:v>
                </c:pt>
                <c:pt idx="19">
                  <c:v>11.1</c:v>
                </c:pt>
                <c:pt idx="20">
                  <c:v>3.5</c:v>
                </c:pt>
                <c:pt idx="21">
                  <c:v>3.2</c:v>
                </c:pt>
                <c:pt idx="22">
                  <c:v>1.9</c:v>
                </c:pt>
                <c:pt idx="23">
                  <c:v>1.8</c:v>
                </c:pt>
                <c:pt idx="24">
                  <c:v>15.1</c:v>
                </c:pt>
                <c:pt idx="25">
                  <c:v>12.7</c:v>
                </c:pt>
                <c:pt idx="26">
                  <c:v>13.772</c:v>
                </c:pt>
                <c:pt idx="27">
                  <c:v>12.489000000000001</c:v>
                </c:pt>
              </c:numCache>
            </c:numRef>
          </c:val>
        </c:ser>
        <c:ser>
          <c:idx val="1"/>
          <c:order val="1"/>
          <c:tx>
            <c:strRef>
              <c:f>'Feb18'!$A$4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'Feb18'!$C$4:$AG$4</c:f>
              <c:numCache>
                <c:formatCode>General</c:formatCode>
                <c:ptCount val="31"/>
                <c:pt idx="0">
                  <c:v>15.5</c:v>
                </c:pt>
                <c:pt idx="1">
                  <c:v>35.299999999999997</c:v>
                </c:pt>
                <c:pt idx="2">
                  <c:v>33.700000000000003</c:v>
                </c:pt>
                <c:pt idx="3">
                  <c:v>28.3</c:v>
                </c:pt>
                <c:pt idx="4">
                  <c:v>16.899999999999999</c:v>
                </c:pt>
                <c:pt idx="5">
                  <c:v>21.3</c:v>
                </c:pt>
                <c:pt idx="6">
                  <c:v>7.9</c:v>
                </c:pt>
                <c:pt idx="7">
                  <c:v>24.6</c:v>
                </c:pt>
                <c:pt idx="8">
                  <c:v>27.2</c:v>
                </c:pt>
                <c:pt idx="9">
                  <c:v>12.2</c:v>
                </c:pt>
                <c:pt idx="10">
                  <c:v>12.3</c:v>
                </c:pt>
                <c:pt idx="11">
                  <c:v>35.200000000000003</c:v>
                </c:pt>
                <c:pt idx="12" formatCode="0.0">
                  <c:v>58.5</c:v>
                </c:pt>
                <c:pt idx="13" formatCode="0.0">
                  <c:v>38.4</c:v>
                </c:pt>
                <c:pt idx="14" formatCode="0.0">
                  <c:v>8.8000000000000007</c:v>
                </c:pt>
                <c:pt idx="15" formatCode="0.0">
                  <c:v>16.5</c:v>
                </c:pt>
                <c:pt idx="16" formatCode="0.0">
                  <c:v>6.5</c:v>
                </c:pt>
                <c:pt idx="17" formatCode="0.0">
                  <c:v>14.7</c:v>
                </c:pt>
                <c:pt idx="18" formatCode="0.0">
                  <c:v>24</c:v>
                </c:pt>
                <c:pt idx="19" formatCode="0.0">
                  <c:v>53.1</c:v>
                </c:pt>
                <c:pt idx="20" formatCode="0.0">
                  <c:v>13.2</c:v>
                </c:pt>
                <c:pt idx="21" formatCode="0.0">
                  <c:v>14.1</c:v>
                </c:pt>
                <c:pt idx="22" formatCode="0.0">
                  <c:v>7.8</c:v>
                </c:pt>
                <c:pt idx="23" formatCode="0.0">
                  <c:v>10.4</c:v>
                </c:pt>
                <c:pt idx="24" formatCode="0.0">
                  <c:v>65.099999999999994</c:v>
                </c:pt>
                <c:pt idx="25" formatCode="0.0">
                  <c:v>65.900000000000006</c:v>
                </c:pt>
                <c:pt idx="26" formatCode="0.0">
                  <c:v>51.4</c:v>
                </c:pt>
                <c:pt idx="27" formatCode="0.0">
                  <c:v>43.2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086128"/>
        <c:axId val="832086912"/>
        <c:axId val="828199112"/>
      </c:bar3DChart>
      <c:catAx>
        <c:axId val="83208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69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08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6128"/>
        <c:crossesAt val="1"/>
        <c:crossBetween val="between"/>
      </c:valAx>
      <c:serAx>
        <c:axId val="828199112"/>
        <c:scaling>
          <c:orientation val="minMax"/>
        </c:scaling>
        <c:delete val="1"/>
        <c:axPos val="b"/>
        <c:majorTickMark val="out"/>
        <c:minorTickMark val="none"/>
        <c:tickLblPos val="nextTo"/>
        <c:crossAx val="8320869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297580117"/>
          <c:y val="0.56663083690920002"/>
          <c:w val="0.96860693263570952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2018</a:t>
            </a:r>
          </a:p>
        </c:rich>
      </c:tx>
      <c:layout>
        <c:manualLayout>
          <c:xMode val="edge"/>
          <c:yMode val="edge"/>
          <c:x val="0.36501281437269656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4502324572872E-2"/>
          <c:y val="0.2370266479663394"/>
          <c:w val="0.74264117966170184"/>
          <c:h val="0.6970546984572230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'Mar18'!$C$3:$AG$3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0.221</c:v>
                </c:pt>
                <c:pt idx="4">
                  <c:v>4.1749999999999998</c:v>
                </c:pt>
                <c:pt idx="5">
                  <c:v>2.39</c:v>
                </c:pt>
                <c:pt idx="6">
                  <c:v>15</c:v>
                </c:pt>
                <c:pt idx="7">
                  <c:v>13.401999999999999</c:v>
                </c:pt>
                <c:pt idx="8">
                  <c:v>14.862</c:v>
                </c:pt>
                <c:pt idx="9">
                  <c:v>10.236000000000001</c:v>
                </c:pt>
                <c:pt idx="10">
                  <c:v>2.1709999999999998</c:v>
                </c:pt>
                <c:pt idx="11">
                  <c:v>15</c:v>
                </c:pt>
                <c:pt idx="12">
                  <c:v>12.329000000000001</c:v>
                </c:pt>
                <c:pt idx="13">
                  <c:v>14.976000000000001</c:v>
                </c:pt>
                <c:pt idx="14">
                  <c:v>9.657</c:v>
                </c:pt>
                <c:pt idx="15">
                  <c:v>15</c:v>
                </c:pt>
                <c:pt idx="16">
                  <c:v>3.157</c:v>
                </c:pt>
                <c:pt idx="17">
                  <c:v>5.0819999999999999</c:v>
                </c:pt>
                <c:pt idx="18">
                  <c:v>12.138999999999999</c:v>
                </c:pt>
                <c:pt idx="19">
                  <c:v>14.853</c:v>
                </c:pt>
                <c:pt idx="20">
                  <c:v>15</c:v>
                </c:pt>
                <c:pt idx="21">
                  <c:v>15</c:v>
                </c:pt>
                <c:pt idx="22">
                  <c:v>13.097</c:v>
                </c:pt>
                <c:pt idx="23">
                  <c:v>12.305</c:v>
                </c:pt>
                <c:pt idx="24">
                  <c:v>15</c:v>
                </c:pt>
                <c:pt idx="25">
                  <c:v>11.239000000000001</c:v>
                </c:pt>
                <c:pt idx="26">
                  <c:v>10.737</c:v>
                </c:pt>
                <c:pt idx="27">
                  <c:v>8.5440000000000005</c:v>
                </c:pt>
                <c:pt idx="28">
                  <c:v>12.481</c:v>
                </c:pt>
                <c:pt idx="29">
                  <c:v>14.941000000000001</c:v>
                </c:pt>
                <c:pt idx="30">
                  <c:v>9.7149999999999999</c:v>
                </c:pt>
              </c:numCache>
            </c:numRef>
          </c:val>
        </c:ser>
        <c:ser>
          <c:idx val="1"/>
          <c:order val="1"/>
          <c:tx>
            <c:strRef>
              <c:f>'Mar18'!$A$4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'Mar18'!$C$4:$AG$4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15.5</c:v>
                </c:pt>
                <c:pt idx="5">
                  <c:v>11.6</c:v>
                </c:pt>
                <c:pt idx="6">
                  <c:v>37.700000000000003</c:v>
                </c:pt>
                <c:pt idx="7">
                  <c:v>63.1</c:v>
                </c:pt>
                <c:pt idx="8">
                  <c:v>39.700000000000003</c:v>
                </c:pt>
                <c:pt idx="9">
                  <c:v>23.1</c:v>
                </c:pt>
                <c:pt idx="10">
                  <c:v>11.3</c:v>
                </c:pt>
                <c:pt idx="11">
                  <c:v>33.299999999999997</c:v>
                </c:pt>
                <c:pt idx="12" formatCode="0.0">
                  <c:v>25.8</c:v>
                </c:pt>
                <c:pt idx="13" formatCode="0.0">
                  <c:v>73.3</c:v>
                </c:pt>
                <c:pt idx="14" formatCode="0.0">
                  <c:v>23.1</c:v>
                </c:pt>
                <c:pt idx="15" formatCode="0.0">
                  <c:v>68.7</c:v>
                </c:pt>
                <c:pt idx="16" formatCode="0.0">
                  <c:v>14.1</c:v>
                </c:pt>
                <c:pt idx="17" formatCode="0.0">
                  <c:v>24.2</c:v>
                </c:pt>
                <c:pt idx="18" formatCode="0.0">
                  <c:v>45.7</c:v>
                </c:pt>
                <c:pt idx="19" formatCode="0.0">
                  <c:v>53.2</c:v>
                </c:pt>
                <c:pt idx="20" formatCode="0.0">
                  <c:v>73.3</c:v>
                </c:pt>
                <c:pt idx="21" formatCode="0.0">
                  <c:v>53.1</c:v>
                </c:pt>
                <c:pt idx="22" formatCode="0.0">
                  <c:v>84.8</c:v>
                </c:pt>
                <c:pt idx="23" formatCode="0.0">
                  <c:v>82.5</c:v>
                </c:pt>
                <c:pt idx="24" formatCode="0.0">
                  <c:v>66.8</c:v>
                </c:pt>
                <c:pt idx="25" formatCode="0.0">
                  <c:v>34.6</c:v>
                </c:pt>
                <c:pt idx="26" formatCode="0.0">
                  <c:v>33.799999999999997</c:v>
                </c:pt>
                <c:pt idx="27" formatCode="0.0">
                  <c:v>32</c:v>
                </c:pt>
                <c:pt idx="28" formatCode="0.0">
                  <c:v>29.1</c:v>
                </c:pt>
                <c:pt idx="29" formatCode="0.0">
                  <c:v>25.6</c:v>
                </c:pt>
                <c:pt idx="30" formatCode="0.0">
                  <c:v>43.9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089264"/>
        <c:axId val="832087696"/>
        <c:axId val="828206320"/>
      </c:bar3DChart>
      <c:catAx>
        <c:axId val="83208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76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08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9264"/>
        <c:crossesAt val="1"/>
        <c:crossBetween val="between"/>
      </c:valAx>
      <c:serAx>
        <c:axId val="82820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83208769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297580117"/>
          <c:y val="0.56663083690920002"/>
          <c:w val="0.96860693263570952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'Apr18'!$C$3:$AG$3</c:f>
              <c:numCache>
                <c:formatCode>0.0</c:formatCode>
                <c:ptCount val="31"/>
                <c:pt idx="0">
                  <c:v>15</c:v>
                </c:pt>
                <c:pt idx="1">
                  <c:v>11.737</c:v>
                </c:pt>
                <c:pt idx="2">
                  <c:v>12.507999999999999</c:v>
                </c:pt>
                <c:pt idx="3">
                  <c:v>14.864000000000001</c:v>
                </c:pt>
                <c:pt idx="4">
                  <c:v>15</c:v>
                </c:pt>
                <c:pt idx="5">
                  <c:v>12.637</c:v>
                </c:pt>
                <c:pt idx="6">
                  <c:v>14.368</c:v>
                </c:pt>
                <c:pt idx="7">
                  <c:v>12.476000000000001</c:v>
                </c:pt>
                <c:pt idx="8">
                  <c:v>13.771000000000001</c:v>
                </c:pt>
                <c:pt idx="9">
                  <c:v>15</c:v>
                </c:pt>
                <c:pt idx="10">
                  <c:v>13.836</c:v>
                </c:pt>
                <c:pt idx="11">
                  <c:v>14.94</c:v>
                </c:pt>
                <c:pt idx="12">
                  <c:v>15</c:v>
                </c:pt>
                <c:pt idx="13">
                  <c:v>14.443</c:v>
                </c:pt>
                <c:pt idx="14">
                  <c:v>13.744999999999999</c:v>
                </c:pt>
                <c:pt idx="15">
                  <c:v>13.782999999999999</c:v>
                </c:pt>
                <c:pt idx="16">
                  <c:v>14.218</c:v>
                </c:pt>
                <c:pt idx="17">
                  <c:v>12.467000000000001</c:v>
                </c:pt>
                <c:pt idx="18">
                  <c:v>12.237</c:v>
                </c:pt>
                <c:pt idx="19">
                  <c:v>12.458</c:v>
                </c:pt>
                <c:pt idx="20">
                  <c:v>12.255000000000001</c:v>
                </c:pt>
                <c:pt idx="21">
                  <c:v>12.311</c:v>
                </c:pt>
                <c:pt idx="22">
                  <c:v>15</c:v>
                </c:pt>
                <c:pt idx="23">
                  <c:v>12.67</c:v>
                </c:pt>
                <c:pt idx="24">
                  <c:v>15</c:v>
                </c:pt>
                <c:pt idx="25">
                  <c:v>15</c:v>
                </c:pt>
                <c:pt idx="26">
                  <c:v>12.71</c:v>
                </c:pt>
                <c:pt idx="27">
                  <c:v>14.997999999999999</c:v>
                </c:pt>
                <c:pt idx="28">
                  <c:v>13.867000000000001</c:v>
                </c:pt>
                <c:pt idx="29">
                  <c:v>15</c:v>
                </c:pt>
              </c:numCache>
            </c:numRef>
          </c:val>
        </c:ser>
        <c:ser>
          <c:idx val="1"/>
          <c:order val="1"/>
          <c:tx>
            <c:strRef>
              <c:f>'Apr18'!$A$4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'Apr18'!$C$4:$AG$4</c:f>
              <c:numCache>
                <c:formatCode>General</c:formatCode>
                <c:ptCount val="31"/>
                <c:pt idx="0">
                  <c:v>47.7</c:v>
                </c:pt>
                <c:pt idx="1">
                  <c:v>50.8</c:v>
                </c:pt>
                <c:pt idx="2">
                  <c:v>49.3</c:v>
                </c:pt>
                <c:pt idx="3">
                  <c:v>37.4</c:v>
                </c:pt>
                <c:pt idx="4">
                  <c:v>78.8</c:v>
                </c:pt>
                <c:pt idx="5">
                  <c:v>91.4</c:v>
                </c:pt>
                <c:pt idx="6">
                  <c:v>76.8</c:v>
                </c:pt>
                <c:pt idx="7">
                  <c:v>69.7</c:v>
                </c:pt>
                <c:pt idx="8">
                  <c:v>52.7</c:v>
                </c:pt>
                <c:pt idx="9">
                  <c:v>40.1</c:v>
                </c:pt>
                <c:pt idx="10">
                  <c:v>57.4</c:v>
                </c:pt>
                <c:pt idx="11">
                  <c:v>76.2</c:v>
                </c:pt>
                <c:pt idx="12" formatCode="0.0">
                  <c:v>80.900000000000006</c:v>
                </c:pt>
                <c:pt idx="13" formatCode="0.0">
                  <c:v>75.8</c:v>
                </c:pt>
                <c:pt idx="14" formatCode="0.0">
                  <c:v>57.6</c:v>
                </c:pt>
                <c:pt idx="15" formatCode="0.0">
                  <c:v>43.2</c:v>
                </c:pt>
                <c:pt idx="16" formatCode="0.0">
                  <c:v>87.2</c:v>
                </c:pt>
                <c:pt idx="17" formatCode="0.0">
                  <c:v>92.6</c:v>
                </c:pt>
                <c:pt idx="18" formatCode="0.0">
                  <c:v>91.8</c:v>
                </c:pt>
                <c:pt idx="19" formatCode="0.0">
                  <c:v>90.1</c:v>
                </c:pt>
                <c:pt idx="20" formatCode="0.0">
                  <c:v>92.1</c:v>
                </c:pt>
                <c:pt idx="21" formatCode="0.0">
                  <c:v>87</c:v>
                </c:pt>
                <c:pt idx="22" formatCode="0.0">
                  <c:v>56.2</c:v>
                </c:pt>
                <c:pt idx="23" formatCode="0.0">
                  <c:v>97.5</c:v>
                </c:pt>
                <c:pt idx="24" formatCode="0.0">
                  <c:v>70.900000000000006</c:v>
                </c:pt>
                <c:pt idx="25" formatCode="0.0">
                  <c:v>83.6</c:v>
                </c:pt>
                <c:pt idx="26" formatCode="0.0">
                  <c:v>93.8</c:v>
                </c:pt>
                <c:pt idx="27" formatCode="0.0">
                  <c:v>80.5</c:v>
                </c:pt>
                <c:pt idx="28" formatCode="0.0">
                  <c:v>55.8</c:v>
                </c:pt>
                <c:pt idx="29" formatCode="0.0">
                  <c:v>92.9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088088"/>
        <c:axId val="832085736"/>
        <c:axId val="828196992"/>
      </c:bar3DChart>
      <c:catAx>
        <c:axId val="83208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57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32085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2088088"/>
        <c:crossesAt val="1"/>
        <c:crossBetween val="between"/>
      </c:valAx>
      <c:serAx>
        <c:axId val="828196992"/>
        <c:scaling>
          <c:orientation val="minMax"/>
        </c:scaling>
        <c:delete val="1"/>
        <c:axPos val="b"/>
        <c:majorTickMark val="out"/>
        <c:minorTickMark val="none"/>
        <c:tickLblPos val="nextTo"/>
        <c:crossAx val="8320857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'Mai18'!$C$3:$AG$3</c:f>
              <c:numCache>
                <c:formatCode>0.0</c:formatCode>
                <c:ptCount val="31"/>
                <c:pt idx="0">
                  <c:v>15</c:v>
                </c:pt>
                <c:pt idx="1">
                  <c:v>8.641</c:v>
                </c:pt>
                <c:pt idx="2">
                  <c:v>4.5279999999999996</c:v>
                </c:pt>
                <c:pt idx="3">
                  <c:v>11.177</c:v>
                </c:pt>
                <c:pt idx="4">
                  <c:v>14.61</c:v>
                </c:pt>
                <c:pt idx="5">
                  <c:v>12.641</c:v>
                </c:pt>
                <c:pt idx="6">
                  <c:v>12.659000000000001</c:v>
                </c:pt>
                <c:pt idx="7">
                  <c:v>15</c:v>
                </c:pt>
                <c:pt idx="8">
                  <c:v>15</c:v>
                </c:pt>
                <c:pt idx="9">
                  <c:v>3.8279999999999998</c:v>
                </c:pt>
                <c:pt idx="10">
                  <c:v>12.847</c:v>
                </c:pt>
                <c:pt idx="11">
                  <c:v>13.618</c:v>
                </c:pt>
                <c:pt idx="12">
                  <c:v>4.3609999999999998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13.346</c:v>
                </c:pt>
                <c:pt idx="18">
                  <c:v>13.941000000000001</c:v>
                </c:pt>
                <c:pt idx="19">
                  <c:v>15</c:v>
                </c:pt>
                <c:pt idx="20">
                  <c:v>15</c:v>
                </c:pt>
                <c:pt idx="21">
                  <c:v>13.598000000000001</c:v>
                </c:pt>
                <c:pt idx="22">
                  <c:v>15</c:v>
                </c:pt>
                <c:pt idx="23">
                  <c:v>14.978999999999999</c:v>
                </c:pt>
                <c:pt idx="24">
                  <c:v>13.984999999999999</c:v>
                </c:pt>
                <c:pt idx="25">
                  <c:v>14.576000000000001</c:v>
                </c:pt>
                <c:pt idx="26">
                  <c:v>15</c:v>
                </c:pt>
                <c:pt idx="27">
                  <c:v>14.254</c:v>
                </c:pt>
                <c:pt idx="28">
                  <c:v>15</c:v>
                </c:pt>
                <c:pt idx="29">
                  <c:v>14.936999999999999</c:v>
                </c:pt>
                <c:pt idx="30">
                  <c:v>13.706</c:v>
                </c:pt>
              </c:numCache>
            </c:numRef>
          </c:val>
        </c:ser>
        <c:ser>
          <c:idx val="1"/>
          <c:order val="1"/>
          <c:tx>
            <c:strRef>
              <c:f>'Mai18'!$A$4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'Mai18'!$C$4:$AG$4</c:f>
              <c:numCache>
                <c:formatCode>General</c:formatCode>
                <c:ptCount val="31"/>
                <c:pt idx="0">
                  <c:v>67.7</c:v>
                </c:pt>
                <c:pt idx="1">
                  <c:v>44.9</c:v>
                </c:pt>
                <c:pt idx="2">
                  <c:v>21.2</c:v>
                </c:pt>
                <c:pt idx="3">
                  <c:v>34.299999999999997</c:v>
                </c:pt>
                <c:pt idx="4">
                  <c:v>91.1</c:v>
                </c:pt>
                <c:pt idx="5">
                  <c:v>97.8</c:v>
                </c:pt>
                <c:pt idx="6">
                  <c:v>98.9</c:v>
                </c:pt>
                <c:pt idx="7">
                  <c:v>93.6</c:v>
                </c:pt>
                <c:pt idx="8">
                  <c:v>71.2</c:v>
                </c:pt>
                <c:pt idx="9">
                  <c:v>20.6</c:v>
                </c:pt>
                <c:pt idx="10">
                  <c:v>99.4</c:v>
                </c:pt>
                <c:pt idx="11">
                  <c:v>86</c:v>
                </c:pt>
                <c:pt idx="12" formatCode="0.0">
                  <c:v>17.899999999999999</c:v>
                </c:pt>
                <c:pt idx="13" formatCode="0.0">
                  <c:v>54.1</c:v>
                </c:pt>
                <c:pt idx="14" formatCode="0.0">
                  <c:v>47.4</c:v>
                </c:pt>
                <c:pt idx="15" formatCode="0.0">
                  <c:v>30.4</c:v>
                </c:pt>
                <c:pt idx="16" formatCode="0.0">
                  <c:v>80.3</c:v>
                </c:pt>
                <c:pt idx="17" formatCode="0.0">
                  <c:v>102.6</c:v>
                </c:pt>
                <c:pt idx="18" formatCode="0.0">
                  <c:v>75.900000000000006</c:v>
                </c:pt>
                <c:pt idx="19" formatCode="0.0">
                  <c:v>96</c:v>
                </c:pt>
                <c:pt idx="20" formatCode="0.0">
                  <c:v>85.6</c:v>
                </c:pt>
                <c:pt idx="21" formatCode="0.0">
                  <c:v>85.3</c:v>
                </c:pt>
                <c:pt idx="22" formatCode="0.0">
                  <c:v>58.8</c:v>
                </c:pt>
                <c:pt idx="23" formatCode="0.0">
                  <c:v>99.2</c:v>
                </c:pt>
                <c:pt idx="24" formatCode="0.0">
                  <c:v>99.1</c:v>
                </c:pt>
                <c:pt idx="25" formatCode="0.0">
                  <c:v>64.599999999999994</c:v>
                </c:pt>
                <c:pt idx="26" formatCode="0.0">
                  <c:v>72</c:v>
                </c:pt>
                <c:pt idx="27" formatCode="0.0">
                  <c:v>71.900000000000006</c:v>
                </c:pt>
                <c:pt idx="28" formatCode="0.0">
                  <c:v>81.099999999999994</c:v>
                </c:pt>
                <c:pt idx="29" formatCode="0.0">
                  <c:v>75.7</c:v>
                </c:pt>
                <c:pt idx="30" formatCode="0.0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340080"/>
        <c:axId val="561342040"/>
        <c:axId val="828214800"/>
      </c:bar3DChart>
      <c:catAx>
        <c:axId val="56134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4204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61342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40080"/>
        <c:crossesAt val="1"/>
        <c:crossBetween val="between"/>
      </c:valAx>
      <c:serAx>
        <c:axId val="828214800"/>
        <c:scaling>
          <c:orientation val="minMax"/>
        </c:scaling>
        <c:delete val="1"/>
        <c:axPos val="b"/>
        <c:majorTickMark val="out"/>
        <c:minorTickMark val="none"/>
        <c:tickLblPos val="nextTo"/>
        <c:crossAx val="56134204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'Jun18'!$C$3:$AG$3</c:f>
              <c:numCache>
                <c:formatCode>0.0</c:formatCode>
                <c:ptCount val="31"/>
                <c:pt idx="0">
                  <c:v>14.089</c:v>
                </c:pt>
                <c:pt idx="1">
                  <c:v>12.603999999999999</c:v>
                </c:pt>
                <c:pt idx="2">
                  <c:v>13.013</c:v>
                </c:pt>
                <c:pt idx="3">
                  <c:v>14.91</c:v>
                </c:pt>
                <c:pt idx="4">
                  <c:v>13.442</c:v>
                </c:pt>
                <c:pt idx="5">
                  <c:v>15</c:v>
                </c:pt>
                <c:pt idx="6">
                  <c:v>15</c:v>
                </c:pt>
                <c:pt idx="7">
                  <c:v>14.564</c:v>
                </c:pt>
                <c:pt idx="8">
                  <c:v>15</c:v>
                </c:pt>
                <c:pt idx="9">
                  <c:v>14.709</c:v>
                </c:pt>
                <c:pt idx="10">
                  <c:v>15</c:v>
                </c:pt>
                <c:pt idx="11">
                  <c:v>15</c:v>
                </c:pt>
                <c:pt idx="12">
                  <c:v>2.83</c:v>
                </c:pt>
                <c:pt idx="13">
                  <c:v>13.904999999999999</c:v>
                </c:pt>
                <c:pt idx="14">
                  <c:v>14.468999999999999</c:v>
                </c:pt>
                <c:pt idx="15">
                  <c:v>14.2</c:v>
                </c:pt>
                <c:pt idx="16">
                  <c:v>15</c:v>
                </c:pt>
                <c:pt idx="17">
                  <c:v>13.891</c:v>
                </c:pt>
                <c:pt idx="18">
                  <c:v>12.645</c:v>
                </c:pt>
                <c:pt idx="19">
                  <c:v>12.14</c:v>
                </c:pt>
                <c:pt idx="20">
                  <c:v>14.914999999999999</c:v>
                </c:pt>
                <c:pt idx="21">
                  <c:v>13.446</c:v>
                </c:pt>
                <c:pt idx="22">
                  <c:v>13.077999999999999</c:v>
                </c:pt>
                <c:pt idx="23">
                  <c:v>15</c:v>
                </c:pt>
                <c:pt idx="24">
                  <c:v>13.739000000000001</c:v>
                </c:pt>
                <c:pt idx="25">
                  <c:v>12.928000000000001</c:v>
                </c:pt>
                <c:pt idx="26">
                  <c:v>13.343999999999999</c:v>
                </c:pt>
                <c:pt idx="27">
                  <c:v>15</c:v>
                </c:pt>
                <c:pt idx="28">
                  <c:v>15</c:v>
                </c:pt>
                <c:pt idx="29">
                  <c:v>12.114000000000001</c:v>
                </c:pt>
              </c:numCache>
            </c:numRef>
          </c:val>
        </c:ser>
        <c:ser>
          <c:idx val="1"/>
          <c:order val="1"/>
          <c:tx>
            <c:strRef>
              <c:f>'Jun18'!$A$4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'Jun18'!$C$4:$AG$4</c:f>
              <c:numCache>
                <c:formatCode>General</c:formatCode>
                <c:ptCount val="31"/>
                <c:pt idx="0">
                  <c:v>101.2</c:v>
                </c:pt>
                <c:pt idx="1">
                  <c:v>103.6</c:v>
                </c:pt>
                <c:pt idx="2">
                  <c:v>73</c:v>
                </c:pt>
                <c:pt idx="3">
                  <c:v>62.2</c:v>
                </c:pt>
                <c:pt idx="4">
                  <c:v>92.5</c:v>
                </c:pt>
                <c:pt idx="5">
                  <c:v>66.7</c:v>
                </c:pt>
                <c:pt idx="6">
                  <c:v>85.4</c:v>
                </c:pt>
                <c:pt idx="7">
                  <c:v>50.5</c:v>
                </c:pt>
                <c:pt idx="8">
                  <c:v>85.8</c:v>
                </c:pt>
                <c:pt idx="9">
                  <c:v>89.2</c:v>
                </c:pt>
                <c:pt idx="10">
                  <c:v>55.2</c:v>
                </c:pt>
                <c:pt idx="11">
                  <c:v>50.7</c:v>
                </c:pt>
                <c:pt idx="12" formatCode="0.0">
                  <c:v>22.2</c:v>
                </c:pt>
                <c:pt idx="13" formatCode="0.0">
                  <c:v>104.5</c:v>
                </c:pt>
                <c:pt idx="14" formatCode="0.0">
                  <c:v>109.7</c:v>
                </c:pt>
                <c:pt idx="15" formatCode="0.0">
                  <c:v>94.1</c:v>
                </c:pt>
                <c:pt idx="16" formatCode="0.0">
                  <c:v>79.400000000000006</c:v>
                </c:pt>
                <c:pt idx="17" formatCode="0.0">
                  <c:v>100.2</c:v>
                </c:pt>
                <c:pt idx="18" formatCode="0.0">
                  <c:v>105.5</c:v>
                </c:pt>
                <c:pt idx="19" formatCode="0.0">
                  <c:v>99.2</c:v>
                </c:pt>
                <c:pt idx="20" formatCode="0.0">
                  <c:v>91.4</c:v>
                </c:pt>
                <c:pt idx="21" formatCode="0.0">
                  <c:v>111.7</c:v>
                </c:pt>
                <c:pt idx="22" formatCode="0.0">
                  <c:v>108.2</c:v>
                </c:pt>
                <c:pt idx="23" formatCode="0.0">
                  <c:v>82.4</c:v>
                </c:pt>
                <c:pt idx="24" formatCode="0.0">
                  <c:v>106.4</c:v>
                </c:pt>
                <c:pt idx="25" formatCode="0.0">
                  <c:v>106.2</c:v>
                </c:pt>
                <c:pt idx="26" formatCode="0.0">
                  <c:v>107.2</c:v>
                </c:pt>
                <c:pt idx="27" formatCode="0.0">
                  <c:v>91.8</c:v>
                </c:pt>
                <c:pt idx="28" formatCode="0.0">
                  <c:v>92.7</c:v>
                </c:pt>
                <c:pt idx="29" formatCode="0.0">
                  <c:v>99.8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340864"/>
        <c:axId val="561341256"/>
        <c:axId val="828216072"/>
      </c:bar3DChart>
      <c:catAx>
        <c:axId val="56134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4125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61341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40864"/>
        <c:crossesAt val="1"/>
        <c:crossBetween val="between"/>
      </c:valAx>
      <c:serAx>
        <c:axId val="828216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6134125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'Jul18'!$C$3:$AG$3</c:f>
              <c:numCache>
                <c:formatCode>0.0</c:formatCode>
                <c:ptCount val="31"/>
                <c:pt idx="0">
                  <c:v>11.933</c:v>
                </c:pt>
                <c:pt idx="1">
                  <c:v>14.172000000000001</c:v>
                </c:pt>
                <c:pt idx="2">
                  <c:v>14.956</c:v>
                </c:pt>
                <c:pt idx="3">
                  <c:v>15</c:v>
                </c:pt>
                <c:pt idx="4">
                  <c:v>15</c:v>
                </c:pt>
                <c:pt idx="5">
                  <c:v>13.919</c:v>
                </c:pt>
                <c:pt idx="6">
                  <c:v>12.964</c:v>
                </c:pt>
                <c:pt idx="7">
                  <c:v>12.420999999999999</c:v>
                </c:pt>
                <c:pt idx="8">
                  <c:v>12.316000000000001</c:v>
                </c:pt>
                <c:pt idx="9">
                  <c:v>15</c:v>
                </c:pt>
                <c:pt idx="10">
                  <c:v>13.03</c:v>
                </c:pt>
                <c:pt idx="11">
                  <c:v>13.256</c:v>
                </c:pt>
                <c:pt idx="12">
                  <c:v>13.787000000000001</c:v>
                </c:pt>
                <c:pt idx="13">
                  <c:v>15</c:v>
                </c:pt>
                <c:pt idx="14">
                  <c:v>14.65</c:v>
                </c:pt>
                <c:pt idx="15">
                  <c:v>12.385999999999999</c:v>
                </c:pt>
                <c:pt idx="16">
                  <c:v>14.944000000000001</c:v>
                </c:pt>
                <c:pt idx="17">
                  <c:v>12.731</c:v>
                </c:pt>
                <c:pt idx="18">
                  <c:v>11.87</c:v>
                </c:pt>
                <c:pt idx="19">
                  <c:v>14.598000000000001</c:v>
                </c:pt>
                <c:pt idx="20">
                  <c:v>15</c:v>
                </c:pt>
                <c:pt idx="21">
                  <c:v>13.2</c:v>
                </c:pt>
                <c:pt idx="22">
                  <c:v>13.222</c:v>
                </c:pt>
                <c:pt idx="23">
                  <c:v>12.076000000000001</c:v>
                </c:pt>
                <c:pt idx="24">
                  <c:v>12.83</c:v>
                </c:pt>
                <c:pt idx="25">
                  <c:v>12.404999999999999</c:v>
                </c:pt>
                <c:pt idx="26">
                  <c:v>12.108000000000001</c:v>
                </c:pt>
                <c:pt idx="27">
                  <c:v>14.481999999999999</c:v>
                </c:pt>
                <c:pt idx="28">
                  <c:v>12.047000000000001</c:v>
                </c:pt>
                <c:pt idx="29">
                  <c:v>11.773</c:v>
                </c:pt>
                <c:pt idx="30">
                  <c:v>14.685</c:v>
                </c:pt>
              </c:numCache>
            </c:numRef>
          </c:val>
        </c:ser>
        <c:ser>
          <c:idx val="1"/>
          <c:order val="1"/>
          <c:tx>
            <c:strRef>
              <c:f>'Jul18'!$A$4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'Jul18'!$C$4:$AG$4</c:f>
              <c:numCache>
                <c:formatCode>General</c:formatCode>
                <c:ptCount val="31"/>
                <c:pt idx="0">
                  <c:v>97.8</c:v>
                </c:pt>
                <c:pt idx="1">
                  <c:v>86.1</c:v>
                </c:pt>
                <c:pt idx="2">
                  <c:v>58.4</c:v>
                </c:pt>
                <c:pt idx="3">
                  <c:v>91</c:v>
                </c:pt>
                <c:pt idx="4">
                  <c:v>49</c:v>
                </c:pt>
                <c:pt idx="5">
                  <c:v>42.4</c:v>
                </c:pt>
                <c:pt idx="6">
                  <c:v>106.2</c:v>
                </c:pt>
                <c:pt idx="7">
                  <c:v>100.9</c:v>
                </c:pt>
                <c:pt idx="8">
                  <c:v>102.4</c:v>
                </c:pt>
                <c:pt idx="9">
                  <c:v>78.3</c:v>
                </c:pt>
                <c:pt idx="10">
                  <c:v>100.9</c:v>
                </c:pt>
                <c:pt idx="11">
                  <c:v>99.8</c:v>
                </c:pt>
                <c:pt idx="12" formatCode="0.0">
                  <c:v>96.2</c:v>
                </c:pt>
                <c:pt idx="13" formatCode="0.0">
                  <c:v>80.599999999999994</c:v>
                </c:pt>
                <c:pt idx="14" formatCode="0.0">
                  <c:v>69.400000000000006</c:v>
                </c:pt>
                <c:pt idx="15" formatCode="0.0">
                  <c:v>100.4</c:v>
                </c:pt>
                <c:pt idx="16" formatCode="0.0">
                  <c:v>84.3</c:v>
                </c:pt>
                <c:pt idx="17" formatCode="0.0">
                  <c:v>99.5</c:v>
                </c:pt>
                <c:pt idx="18" formatCode="0.0">
                  <c:v>90.7</c:v>
                </c:pt>
                <c:pt idx="19" formatCode="0.0">
                  <c:v>39</c:v>
                </c:pt>
                <c:pt idx="20" formatCode="0.0">
                  <c:v>44.5</c:v>
                </c:pt>
                <c:pt idx="21" formatCode="0.0">
                  <c:v>91.4</c:v>
                </c:pt>
                <c:pt idx="22" formatCode="0.0">
                  <c:v>94.2</c:v>
                </c:pt>
                <c:pt idx="23" formatCode="0.0">
                  <c:v>94.4</c:v>
                </c:pt>
                <c:pt idx="24" formatCode="0.0">
                  <c:v>90.2</c:v>
                </c:pt>
                <c:pt idx="25" formatCode="0.0">
                  <c:v>96.4</c:v>
                </c:pt>
                <c:pt idx="26" formatCode="0.0">
                  <c:v>95.4</c:v>
                </c:pt>
                <c:pt idx="27" formatCode="0.0">
                  <c:v>38.4</c:v>
                </c:pt>
                <c:pt idx="28" formatCode="0.0">
                  <c:v>97.4</c:v>
                </c:pt>
                <c:pt idx="29" formatCode="0.0">
                  <c:v>90</c:v>
                </c:pt>
                <c:pt idx="30" formatCode="0.0">
                  <c:v>77.099999999999994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342432"/>
        <c:axId val="561339296"/>
        <c:axId val="828210560"/>
      </c:bar3DChart>
      <c:catAx>
        <c:axId val="56134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392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6133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42432"/>
        <c:crossesAt val="1"/>
        <c:crossBetween val="between"/>
      </c:valAx>
      <c:serAx>
        <c:axId val="82821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56133929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2016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'Mai16'!$C$3:$AG$3</c:f>
              <c:numCache>
                <c:formatCode>0.0</c:formatCode>
                <c:ptCount val="31"/>
                <c:pt idx="0">
                  <c:v>4.4560000000000004</c:v>
                </c:pt>
                <c:pt idx="1">
                  <c:v>14.808999999999999</c:v>
                </c:pt>
                <c:pt idx="2">
                  <c:v>15</c:v>
                </c:pt>
                <c:pt idx="3">
                  <c:v>14.525</c:v>
                </c:pt>
                <c:pt idx="4">
                  <c:v>13.407</c:v>
                </c:pt>
                <c:pt idx="5">
                  <c:v>12.946</c:v>
                </c:pt>
                <c:pt idx="6">
                  <c:v>13.827999999999999</c:v>
                </c:pt>
                <c:pt idx="7">
                  <c:v>13.666</c:v>
                </c:pt>
                <c:pt idx="8">
                  <c:v>15</c:v>
                </c:pt>
                <c:pt idx="9">
                  <c:v>12.465999999999999</c:v>
                </c:pt>
                <c:pt idx="10">
                  <c:v>11.705</c:v>
                </c:pt>
                <c:pt idx="11">
                  <c:v>5.7220000000000004</c:v>
                </c:pt>
                <c:pt idx="12">
                  <c:v>15</c:v>
                </c:pt>
                <c:pt idx="13">
                  <c:v>14.576000000000001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13.496</c:v>
                </c:pt>
                <c:pt idx="20">
                  <c:v>13.468999999999999</c:v>
                </c:pt>
                <c:pt idx="21">
                  <c:v>15</c:v>
                </c:pt>
                <c:pt idx="22">
                  <c:v>9.0719999999999992</c:v>
                </c:pt>
                <c:pt idx="23">
                  <c:v>14.833</c:v>
                </c:pt>
                <c:pt idx="24">
                  <c:v>14.632999999999999</c:v>
                </c:pt>
                <c:pt idx="25">
                  <c:v>15</c:v>
                </c:pt>
                <c:pt idx="26">
                  <c:v>12.919</c:v>
                </c:pt>
                <c:pt idx="27">
                  <c:v>15</c:v>
                </c:pt>
                <c:pt idx="28">
                  <c:v>2.9220000000000002</c:v>
                </c:pt>
                <c:pt idx="29">
                  <c:v>15</c:v>
                </c:pt>
                <c:pt idx="30">
                  <c:v>10.542999999999999</c:v>
                </c:pt>
              </c:numCache>
            </c:numRef>
          </c:val>
        </c:ser>
        <c:ser>
          <c:idx val="1"/>
          <c:order val="1"/>
          <c:tx>
            <c:strRef>
              <c:f>'Mai16'!$A$4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'Mai16'!$C$4:$AG$4</c:f>
              <c:numCache>
                <c:formatCode>General</c:formatCode>
                <c:ptCount val="31"/>
                <c:pt idx="0">
                  <c:v>19.8</c:v>
                </c:pt>
                <c:pt idx="1">
                  <c:v>90.8</c:v>
                </c:pt>
                <c:pt idx="2">
                  <c:v>50.9</c:v>
                </c:pt>
                <c:pt idx="3">
                  <c:v>103.3</c:v>
                </c:pt>
                <c:pt idx="4">
                  <c:v>105</c:v>
                </c:pt>
                <c:pt idx="5">
                  <c:v>101.2</c:v>
                </c:pt>
                <c:pt idx="6">
                  <c:v>98.2</c:v>
                </c:pt>
                <c:pt idx="7">
                  <c:v>94.5</c:v>
                </c:pt>
                <c:pt idx="8">
                  <c:v>45.4</c:v>
                </c:pt>
                <c:pt idx="9">
                  <c:v>89.6</c:v>
                </c:pt>
                <c:pt idx="10">
                  <c:v>44.2</c:v>
                </c:pt>
                <c:pt idx="11">
                  <c:v>25.9</c:v>
                </c:pt>
                <c:pt idx="12" formatCode="0.0">
                  <c:v>36.799999999999997</c:v>
                </c:pt>
                <c:pt idx="13">
                  <c:v>44.3</c:v>
                </c:pt>
                <c:pt idx="14">
                  <c:v>109.5</c:v>
                </c:pt>
                <c:pt idx="15">
                  <c:v>71.2</c:v>
                </c:pt>
                <c:pt idx="16">
                  <c:v>101.1</c:v>
                </c:pt>
                <c:pt idx="17">
                  <c:v>89</c:v>
                </c:pt>
                <c:pt idx="18">
                  <c:v>68.900000000000006</c:v>
                </c:pt>
                <c:pt idx="19">
                  <c:v>103.3</c:v>
                </c:pt>
                <c:pt idx="20">
                  <c:v>98.8</c:v>
                </c:pt>
                <c:pt idx="21">
                  <c:v>65.3</c:v>
                </c:pt>
                <c:pt idx="22">
                  <c:v>33.200000000000003</c:v>
                </c:pt>
                <c:pt idx="23">
                  <c:v>73.400000000000006</c:v>
                </c:pt>
                <c:pt idx="24">
                  <c:v>68.5</c:v>
                </c:pt>
                <c:pt idx="25">
                  <c:v>85.9</c:v>
                </c:pt>
                <c:pt idx="26">
                  <c:v>97.8</c:v>
                </c:pt>
                <c:pt idx="27">
                  <c:v>73</c:v>
                </c:pt>
                <c:pt idx="28">
                  <c:v>20.9</c:v>
                </c:pt>
                <c:pt idx="29">
                  <c:v>56.8</c:v>
                </c:pt>
                <c:pt idx="30">
                  <c:v>66.900000000000006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291664"/>
        <c:axId val="559289312"/>
        <c:axId val="828180456"/>
      </c:bar3DChart>
      <c:catAx>
        <c:axId val="55929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893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28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91664"/>
        <c:crossesAt val="1"/>
        <c:crossBetween val="between"/>
      </c:valAx>
      <c:serAx>
        <c:axId val="82818045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2893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'Aug18'!$C$3:$AG$3</c:f>
              <c:numCache>
                <c:formatCode>0.0</c:formatCode>
                <c:ptCount val="31"/>
                <c:pt idx="0">
                  <c:v>13.952</c:v>
                </c:pt>
                <c:pt idx="1">
                  <c:v>11.833</c:v>
                </c:pt>
                <c:pt idx="2">
                  <c:v>11.778</c:v>
                </c:pt>
                <c:pt idx="3">
                  <c:v>13.561</c:v>
                </c:pt>
                <c:pt idx="4">
                  <c:v>11.571</c:v>
                </c:pt>
                <c:pt idx="5">
                  <c:v>12.606999999999999</c:v>
                </c:pt>
                <c:pt idx="6">
                  <c:v>11.621</c:v>
                </c:pt>
                <c:pt idx="7">
                  <c:v>14.053000000000001</c:v>
                </c:pt>
                <c:pt idx="8">
                  <c:v>12.773</c:v>
                </c:pt>
                <c:pt idx="9">
                  <c:v>15</c:v>
                </c:pt>
                <c:pt idx="10">
                  <c:v>12.616</c:v>
                </c:pt>
                <c:pt idx="11">
                  <c:v>12.090999999999999</c:v>
                </c:pt>
                <c:pt idx="12">
                  <c:v>15</c:v>
                </c:pt>
                <c:pt idx="13">
                  <c:v>15</c:v>
                </c:pt>
                <c:pt idx="14">
                  <c:v>13.129</c:v>
                </c:pt>
                <c:pt idx="15">
                  <c:v>11.903</c:v>
                </c:pt>
                <c:pt idx="16">
                  <c:v>13.537000000000001</c:v>
                </c:pt>
                <c:pt idx="17">
                  <c:v>13.301</c:v>
                </c:pt>
                <c:pt idx="18">
                  <c:v>11.590999999999999</c:v>
                </c:pt>
                <c:pt idx="19">
                  <c:v>11.446999999999999</c:v>
                </c:pt>
                <c:pt idx="20">
                  <c:v>11.351000000000001</c:v>
                </c:pt>
                <c:pt idx="21">
                  <c:v>11.417</c:v>
                </c:pt>
                <c:pt idx="22">
                  <c:v>14.528</c:v>
                </c:pt>
                <c:pt idx="23">
                  <c:v>14.95</c:v>
                </c:pt>
                <c:pt idx="24">
                  <c:v>12.38</c:v>
                </c:pt>
                <c:pt idx="25">
                  <c:v>12.882999999999999</c:v>
                </c:pt>
                <c:pt idx="26">
                  <c:v>11.893000000000001</c:v>
                </c:pt>
                <c:pt idx="27">
                  <c:v>11.55</c:v>
                </c:pt>
                <c:pt idx="28">
                  <c:v>15</c:v>
                </c:pt>
                <c:pt idx="29">
                  <c:v>8.7769999999999992</c:v>
                </c:pt>
                <c:pt idx="30">
                  <c:v>4.4749999999999996</c:v>
                </c:pt>
              </c:numCache>
            </c:numRef>
          </c:val>
        </c:ser>
        <c:ser>
          <c:idx val="1"/>
          <c:order val="1"/>
          <c:tx>
            <c:strRef>
              <c:f>'Aug18'!$A$4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'Aug18'!$C$4:$AG$4</c:f>
              <c:numCache>
                <c:formatCode>General</c:formatCode>
                <c:ptCount val="31"/>
                <c:pt idx="0">
                  <c:v>68.099999999999994</c:v>
                </c:pt>
                <c:pt idx="1">
                  <c:v>93.1</c:v>
                </c:pt>
                <c:pt idx="2">
                  <c:v>91.7</c:v>
                </c:pt>
                <c:pt idx="3">
                  <c:v>65</c:v>
                </c:pt>
                <c:pt idx="4">
                  <c:v>89.1</c:v>
                </c:pt>
                <c:pt idx="5">
                  <c:v>79.900000000000006</c:v>
                </c:pt>
                <c:pt idx="6">
                  <c:v>83.5</c:v>
                </c:pt>
                <c:pt idx="7">
                  <c:v>78.7</c:v>
                </c:pt>
                <c:pt idx="8">
                  <c:v>41</c:v>
                </c:pt>
                <c:pt idx="9">
                  <c:v>84.9</c:v>
                </c:pt>
                <c:pt idx="10">
                  <c:v>92.6</c:v>
                </c:pt>
                <c:pt idx="11">
                  <c:v>95.5</c:v>
                </c:pt>
                <c:pt idx="12" formatCode="0.0">
                  <c:v>44</c:v>
                </c:pt>
                <c:pt idx="13" formatCode="0.0">
                  <c:v>69.8</c:v>
                </c:pt>
                <c:pt idx="14" formatCode="0.0">
                  <c:v>90.8</c:v>
                </c:pt>
                <c:pt idx="15" formatCode="0.0">
                  <c:v>88.9</c:v>
                </c:pt>
                <c:pt idx="16" formatCode="0.0">
                  <c:v>48.4</c:v>
                </c:pt>
                <c:pt idx="17" formatCode="0.0">
                  <c:v>81.2</c:v>
                </c:pt>
                <c:pt idx="18" formatCode="0.0">
                  <c:v>86.1</c:v>
                </c:pt>
                <c:pt idx="19" formatCode="0.0">
                  <c:v>85.9</c:v>
                </c:pt>
                <c:pt idx="20" formatCode="0.0">
                  <c:v>84</c:v>
                </c:pt>
                <c:pt idx="21" formatCode="0.0">
                  <c:v>86.6</c:v>
                </c:pt>
                <c:pt idx="22" formatCode="0.0">
                  <c:v>79.8</c:v>
                </c:pt>
                <c:pt idx="23" formatCode="0.0">
                  <c:v>65.8</c:v>
                </c:pt>
                <c:pt idx="24" formatCode="0.0">
                  <c:v>25.2</c:v>
                </c:pt>
                <c:pt idx="25" formatCode="0.0">
                  <c:v>91.8</c:v>
                </c:pt>
                <c:pt idx="26" formatCode="0.0">
                  <c:v>81.099999999999994</c:v>
                </c:pt>
                <c:pt idx="27" formatCode="0.0">
                  <c:v>80.400000000000006</c:v>
                </c:pt>
                <c:pt idx="28" formatCode="0.0">
                  <c:v>44</c:v>
                </c:pt>
                <c:pt idx="29" formatCode="0.0">
                  <c:v>35.9</c:v>
                </c:pt>
                <c:pt idx="30" formatCode="0.0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339688"/>
        <c:axId val="559539064"/>
        <c:axId val="828211832"/>
      </c:bar3DChart>
      <c:catAx>
        <c:axId val="56133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906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9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339688"/>
        <c:crossesAt val="1"/>
        <c:crossBetween val="between"/>
      </c:valAx>
      <c:serAx>
        <c:axId val="828211832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906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'Sep18'!$C$3:$AG$3</c:f>
              <c:numCache>
                <c:formatCode>0.0</c:formatCode>
                <c:ptCount val="31"/>
                <c:pt idx="0">
                  <c:v>10.172000000000001</c:v>
                </c:pt>
                <c:pt idx="1">
                  <c:v>15</c:v>
                </c:pt>
                <c:pt idx="2">
                  <c:v>14.797000000000001</c:v>
                </c:pt>
                <c:pt idx="3">
                  <c:v>11.752000000000001</c:v>
                </c:pt>
                <c:pt idx="4">
                  <c:v>11.395</c:v>
                </c:pt>
                <c:pt idx="5">
                  <c:v>13.537000000000001</c:v>
                </c:pt>
                <c:pt idx="6">
                  <c:v>12.816000000000001</c:v>
                </c:pt>
                <c:pt idx="7">
                  <c:v>12.266999999999999</c:v>
                </c:pt>
                <c:pt idx="8">
                  <c:v>11.340999999999999</c:v>
                </c:pt>
                <c:pt idx="9">
                  <c:v>12.27</c:v>
                </c:pt>
                <c:pt idx="10">
                  <c:v>11.242000000000001</c:v>
                </c:pt>
                <c:pt idx="11">
                  <c:v>10.718</c:v>
                </c:pt>
                <c:pt idx="12">
                  <c:v>14.707000000000001</c:v>
                </c:pt>
                <c:pt idx="13">
                  <c:v>13.41</c:v>
                </c:pt>
                <c:pt idx="14">
                  <c:v>11.56</c:v>
                </c:pt>
                <c:pt idx="15">
                  <c:v>12.728999999999999</c:v>
                </c:pt>
                <c:pt idx="16">
                  <c:v>10.881</c:v>
                </c:pt>
                <c:pt idx="17">
                  <c:v>11.954000000000001</c:v>
                </c:pt>
                <c:pt idx="18">
                  <c:v>10.459</c:v>
                </c:pt>
                <c:pt idx="19">
                  <c:v>10.579000000000001</c:v>
                </c:pt>
                <c:pt idx="20">
                  <c:v>12.794</c:v>
                </c:pt>
                <c:pt idx="21">
                  <c:v>14.692</c:v>
                </c:pt>
                <c:pt idx="22">
                  <c:v>13.529</c:v>
                </c:pt>
                <c:pt idx="23">
                  <c:v>15</c:v>
                </c:pt>
                <c:pt idx="24">
                  <c:v>11.83</c:v>
                </c:pt>
                <c:pt idx="25">
                  <c:v>11.102</c:v>
                </c:pt>
                <c:pt idx="26">
                  <c:v>10.878</c:v>
                </c:pt>
                <c:pt idx="27">
                  <c:v>10.371</c:v>
                </c:pt>
                <c:pt idx="28">
                  <c:v>13.952</c:v>
                </c:pt>
                <c:pt idx="29">
                  <c:v>10.436999999999999</c:v>
                </c:pt>
              </c:numCache>
            </c:numRef>
          </c:val>
        </c:ser>
        <c:ser>
          <c:idx val="1"/>
          <c:order val="1"/>
          <c:tx>
            <c:strRef>
              <c:f>'Sep18'!$A$4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'Sep18'!$C$4:$AG$4</c:f>
              <c:numCache>
                <c:formatCode>General</c:formatCode>
                <c:ptCount val="31"/>
                <c:pt idx="0">
                  <c:v>30.9</c:v>
                </c:pt>
                <c:pt idx="1">
                  <c:v>32.9</c:v>
                </c:pt>
                <c:pt idx="2">
                  <c:v>42.6</c:v>
                </c:pt>
                <c:pt idx="3">
                  <c:v>83.5</c:v>
                </c:pt>
                <c:pt idx="4">
                  <c:v>78.5</c:v>
                </c:pt>
                <c:pt idx="5">
                  <c:v>38.5</c:v>
                </c:pt>
                <c:pt idx="6">
                  <c:v>77.5</c:v>
                </c:pt>
                <c:pt idx="7">
                  <c:v>82.7</c:v>
                </c:pt>
                <c:pt idx="8">
                  <c:v>78.599999999999994</c:v>
                </c:pt>
                <c:pt idx="9">
                  <c:v>72.7</c:v>
                </c:pt>
                <c:pt idx="10">
                  <c:v>78.3</c:v>
                </c:pt>
                <c:pt idx="11">
                  <c:v>65.7</c:v>
                </c:pt>
                <c:pt idx="12" formatCode="0.0">
                  <c:v>45.7</c:v>
                </c:pt>
                <c:pt idx="13">
                  <c:v>65.5</c:v>
                </c:pt>
                <c:pt idx="14">
                  <c:v>78.3</c:v>
                </c:pt>
                <c:pt idx="15" formatCode="0.0">
                  <c:v>58.2</c:v>
                </c:pt>
                <c:pt idx="16" formatCode="0.0">
                  <c:v>74.2</c:v>
                </c:pt>
                <c:pt idx="17" formatCode="0.0">
                  <c:v>63.2</c:v>
                </c:pt>
                <c:pt idx="18" formatCode="0.0">
                  <c:v>70.3</c:v>
                </c:pt>
                <c:pt idx="19" formatCode="0.0">
                  <c:v>72</c:v>
                </c:pt>
                <c:pt idx="20" formatCode="0.0">
                  <c:v>32.1</c:v>
                </c:pt>
                <c:pt idx="21" formatCode="0.0">
                  <c:v>59.5</c:v>
                </c:pt>
                <c:pt idx="22" formatCode="0.0">
                  <c:v>50.8</c:v>
                </c:pt>
                <c:pt idx="23" formatCode="0.0">
                  <c:v>68.400000000000006</c:v>
                </c:pt>
                <c:pt idx="24" formatCode="0.0">
                  <c:v>78.099999999999994</c:v>
                </c:pt>
                <c:pt idx="25" formatCode="0.0">
                  <c:v>73.3</c:v>
                </c:pt>
                <c:pt idx="26" formatCode="0.0">
                  <c:v>71.8</c:v>
                </c:pt>
                <c:pt idx="27" formatCode="0.0">
                  <c:v>65.900000000000006</c:v>
                </c:pt>
                <c:pt idx="28" formatCode="0.0">
                  <c:v>46.5</c:v>
                </c:pt>
                <c:pt idx="29" formatCode="0.0">
                  <c:v>57.9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40240"/>
        <c:axId val="559537888"/>
        <c:axId val="828213528"/>
      </c:bar3DChart>
      <c:catAx>
        <c:axId val="55954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78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40240"/>
        <c:crossesAt val="1"/>
        <c:crossBetween val="between"/>
      </c:valAx>
      <c:serAx>
        <c:axId val="828213528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78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911054510691097"/>
          <c:y val="0.56663083690920002"/>
          <c:w val="0.9686069566747943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'Okt18'!$C$3:$AG$3</c:f>
              <c:numCache>
                <c:formatCode>0.0</c:formatCode>
                <c:ptCount val="31"/>
                <c:pt idx="0">
                  <c:v>5.1639999999999997</c:v>
                </c:pt>
                <c:pt idx="1">
                  <c:v>14.452</c:v>
                </c:pt>
                <c:pt idx="2">
                  <c:v>12.321999999999999</c:v>
                </c:pt>
                <c:pt idx="3">
                  <c:v>10.88</c:v>
                </c:pt>
                <c:pt idx="4">
                  <c:v>10.297000000000001</c:v>
                </c:pt>
                <c:pt idx="5">
                  <c:v>14.192</c:v>
                </c:pt>
                <c:pt idx="6">
                  <c:v>12.321999999999999</c:v>
                </c:pt>
                <c:pt idx="7">
                  <c:v>11.467000000000001</c:v>
                </c:pt>
                <c:pt idx="8">
                  <c:v>10.398999999999999</c:v>
                </c:pt>
                <c:pt idx="9">
                  <c:v>12.403</c:v>
                </c:pt>
                <c:pt idx="10">
                  <c:v>14.941000000000001</c:v>
                </c:pt>
                <c:pt idx="11">
                  <c:v>10.193</c:v>
                </c:pt>
                <c:pt idx="12">
                  <c:v>9.7949999999999999</c:v>
                </c:pt>
                <c:pt idx="13">
                  <c:v>9.7140000000000004</c:v>
                </c:pt>
                <c:pt idx="14">
                  <c:v>9.5009999999999994</c:v>
                </c:pt>
                <c:pt idx="15">
                  <c:v>9.2100000000000009</c:v>
                </c:pt>
                <c:pt idx="16">
                  <c:v>9.7799999999999994</c:v>
                </c:pt>
                <c:pt idx="17">
                  <c:v>9.6940000000000008</c:v>
                </c:pt>
                <c:pt idx="18">
                  <c:v>9.0129999999999999</c:v>
                </c:pt>
                <c:pt idx="19">
                  <c:v>9.218</c:v>
                </c:pt>
                <c:pt idx="20">
                  <c:v>9.5890000000000004</c:v>
                </c:pt>
                <c:pt idx="21">
                  <c:v>9.9350000000000005</c:v>
                </c:pt>
                <c:pt idx="22">
                  <c:v>10.01</c:v>
                </c:pt>
                <c:pt idx="23">
                  <c:v>12.561999999999999</c:v>
                </c:pt>
                <c:pt idx="24">
                  <c:v>9.2029999999999994</c:v>
                </c:pt>
                <c:pt idx="25">
                  <c:v>10.316000000000001</c:v>
                </c:pt>
                <c:pt idx="26">
                  <c:v>1.65</c:v>
                </c:pt>
                <c:pt idx="27">
                  <c:v>10.787000000000001</c:v>
                </c:pt>
                <c:pt idx="28">
                  <c:v>2.081</c:v>
                </c:pt>
                <c:pt idx="29">
                  <c:v>11.257999999999999</c:v>
                </c:pt>
                <c:pt idx="30">
                  <c:v>8.7590000000000003</c:v>
                </c:pt>
              </c:numCache>
            </c:numRef>
          </c:val>
        </c:ser>
        <c:ser>
          <c:idx val="1"/>
          <c:order val="1"/>
          <c:tx>
            <c:strRef>
              <c:f>'Okt18'!$A$4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'Okt18'!$C$4:$AG$4</c:f>
              <c:numCache>
                <c:formatCode>General</c:formatCode>
                <c:ptCount val="31"/>
                <c:pt idx="0">
                  <c:v>15.3</c:v>
                </c:pt>
                <c:pt idx="1">
                  <c:v>42.8</c:v>
                </c:pt>
                <c:pt idx="2">
                  <c:v>50.2</c:v>
                </c:pt>
                <c:pt idx="3">
                  <c:v>67</c:v>
                </c:pt>
                <c:pt idx="4">
                  <c:v>66.099999999999994</c:v>
                </c:pt>
                <c:pt idx="5">
                  <c:v>38.6</c:v>
                </c:pt>
                <c:pt idx="6">
                  <c:v>39.1</c:v>
                </c:pt>
                <c:pt idx="7">
                  <c:v>34</c:v>
                </c:pt>
                <c:pt idx="8">
                  <c:v>59.6</c:v>
                </c:pt>
                <c:pt idx="9">
                  <c:v>35</c:v>
                </c:pt>
                <c:pt idx="10">
                  <c:v>40</c:v>
                </c:pt>
                <c:pt idx="11">
                  <c:v>59.5</c:v>
                </c:pt>
                <c:pt idx="12" formatCode="0.0">
                  <c:v>59.9</c:v>
                </c:pt>
                <c:pt idx="13">
                  <c:v>57.8</c:v>
                </c:pt>
                <c:pt idx="14">
                  <c:v>55.2</c:v>
                </c:pt>
                <c:pt idx="15" formatCode="0.0">
                  <c:v>52.7</c:v>
                </c:pt>
                <c:pt idx="16" formatCode="0.0">
                  <c:v>47.4</c:v>
                </c:pt>
                <c:pt idx="17" formatCode="0.0">
                  <c:v>52.7</c:v>
                </c:pt>
                <c:pt idx="18" formatCode="0.0">
                  <c:v>43.8</c:v>
                </c:pt>
                <c:pt idx="19" formatCode="0.0">
                  <c:v>46.9</c:v>
                </c:pt>
                <c:pt idx="20" formatCode="0.0">
                  <c:v>48.5</c:v>
                </c:pt>
                <c:pt idx="21" formatCode="0.0">
                  <c:v>57.8</c:v>
                </c:pt>
                <c:pt idx="22" formatCode="0.0">
                  <c:v>49.5</c:v>
                </c:pt>
                <c:pt idx="23" formatCode="0.0">
                  <c:v>44.7</c:v>
                </c:pt>
                <c:pt idx="24" formatCode="0.0">
                  <c:v>52.4</c:v>
                </c:pt>
                <c:pt idx="25" formatCode="0.0">
                  <c:v>28.2</c:v>
                </c:pt>
                <c:pt idx="26" formatCode="0.0">
                  <c:v>6.1</c:v>
                </c:pt>
                <c:pt idx="27" formatCode="0.0">
                  <c:v>17.7</c:v>
                </c:pt>
                <c:pt idx="28" formatCode="0.0">
                  <c:v>7</c:v>
                </c:pt>
                <c:pt idx="29" formatCode="0.0">
                  <c:v>22.1</c:v>
                </c:pt>
                <c:pt idx="30" formatCode="0.0">
                  <c:v>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4752"/>
        <c:axId val="559538280"/>
        <c:axId val="828215224"/>
      </c:bar3DChart>
      <c:catAx>
        <c:axId val="5595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82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8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4752"/>
        <c:crossesAt val="1"/>
        <c:crossBetween val="between"/>
      </c:valAx>
      <c:serAx>
        <c:axId val="828215224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828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'Nov18'!$C$3:$AG$3</c:f>
              <c:numCache>
                <c:formatCode>0.0</c:formatCode>
                <c:ptCount val="31"/>
                <c:pt idx="0">
                  <c:v>9.65</c:v>
                </c:pt>
                <c:pt idx="1">
                  <c:v>4.048</c:v>
                </c:pt>
                <c:pt idx="2">
                  <c:v>11.077</c:v>
                </c:pt>
                <c:pt idx="3">
                  <c:v>2.597</c:v>
                </c:pt>
                <c:pt idx="4">
                  <c:v>8.4440000000000008</c:v>
                </c:pt>
                <c:pt idx="5">
                  <c:v>10.616</c:v>
                </c:pt>
                <c:pt idx="6">
                  <c:v>9.6690000000000005</c:v>
                </c:pt>
                <c:pt idx="7">
                  <c:v>9.1780000000000008</c:v>
                </c:pt>
                <c:pt idx="8">
                  <c:v>2.1230000000000002</c:v>
                </c:pt>
                <c:pt idx="9">
                  <c:v>3.1970000000000001</c:v>
                </c:pt>
                <c:pt idx="10">
                  <c:v>11.785</c:v>
                </c:pt>
                <c:pt idx="11">
                  <c:v>9.3719999999999999</c:v>
                </c:pt>
                <c:pt idx="12">
                  <c:v>2.516</c:v>
                </c:pt>
                <c:pt idx="13">
                  <c:v>1.6180000000000001</c:v>
                </c:pt>
                <c:pt idx="14">
                  <c:v>1.155</c:v>
                </c:pt>
                <c:pt idx="15">
                  <c:v>0.71899999999999997</c:v>
                </c:pt>
                <c:pt idx="16">
                  <c:v>8.3109999999999999</c:v>
                </c:pt>
                <c:pt idx="17">
                  <c:v>1.964</c:v>
                </c:pt>
                <c:pt idx="18">
                  <c:v>1.8480000000000001</c:v>
                </c:pt>
                <c:pt idx="19">
                  <c:v>8.7140000000000004</c:v>
                </c:pt>
                <c:pt idx="20">
                  <c:v>4.976</c:v>
                </c:pt>
                <c:pt idx="21">
                  <c:v>2.1819999999999999</c:v>
                </c:pt>
                <c:pt idx="22">
                  <c:v>1.746</c:v>
                </c:pt>
                <c:pt idx="23">
                  <c:v>7.8609999999999998</c:v>
                </c:pt>
                <c:pt idx="24">
                  <c:v>2.0680000000000001</c:v>
                </c:pt>
                <c:pt idx="25">
                  <c:v>1.415</c:v>
                </c:pt>
                <c:pt idx="26">
                  <c:v>3.3919999999999999</c:v>
                </c:pt>
                <c:pt idx="27">
                  <c:v>7.9939999999999998</c:v>
                </c:pt>
                <c:pt idx="28">
                  <c:v>2.3740000000000001</c:v>
                </c:pt>
                <c:pt idx="29">
                  <c:v>1.4410000000000001</c:v>
                </c:pt>
              </c:numCache>
            </c:numRef>
          </c:val>
        </c:ser>
        <c:ser>
          <c:idx val="1"/>
          <c:order val="1"/>
          <c:tx>
            <c:strRef>
              <c:f>'Nov18'!$A$4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'Nov18'!$C$4:$AG$4</c:f>
              <c:numCache>
                <c:formatCode>General</c:formatCode>
                <c:ptCount val="31"/>
                <c:pt idx="0">
                  <c:v>43</c:v>
                </c:pt>
                <c:pt idx="1">
                  <c:v>12</c:v>
                </c:pt>
                <c:pt idx="2">
                  <c:v>23</c:v>
                </c:pt>
                <c:pt idx="3">
                  <c:v>8.3000000000000007</c:v>
                </c:pt>
                <c:pt idx="4">
                  <c:v>25.1</c:v>
                </c:pt>
                <c:pt idx="5">
                  <c:v>19</c:v>
                </c:pt>
                <c:pt idx="6">
                  <c:v>26.9</c:v>
                </c:pt>
                <c:pt idx="7">
                  <c:v>18.5</c:v>
                </c:pt>
                <c:pt idx="8">
                  <c:v>8.6</c:v>
                </c:pt>
                <c:pt idx="9">
                  <c:v>9.4</c:v>
                </c:pt>
                <c:pt idx="10">
                  <c:v>28.2</c:v>
                </c:pt>
                <c:pt idx="11">
                  <c:v>42.1</c:v>
                </c:pt>
                <c:pt idx="12" formatCode="0.0">
                  <c:v>5.6</c:v>
                </c:pt>
                <c:pt idx="13">
                  <c:v>6.4</c:v>
                </c:pt>
                <c:pt idx="14">
                  <c:v>5.3</c:v>
                </c:pt>
                <c:pt idx="15" formatCode="0.0">
                  <c:v>3.8</c:v>
                </c:pt>
                <c:pt idx="16" formatCode="0.0">
                  <c:v>18.8</c:v>
                </c:pt>
                <c:pt idx="17" formatCode="0.0">
                  <c:v>8.6</c:v>
                </c:pt>
                <c:pt idx="18" formatCode="0.0">
                  <c:v>4.4000000000000004</c:v>
                </c:pt>
                <c:pt idx="19" formatCode="0.0">
                  <c:v>13.6</c:v>
                </c:pt>
                <c:pt idx="20" formatCode="0.0">
                  <c:v>12.5</c:v>
                </c:pt>
                <c:pt idx="21" formatCode="0.0">
                  <c:v>9.5</c:v>
                </c:pt>
                <c:pt idx="22" formatCode="0.0">
                  <c:v>5.7</c:v>
                </c:pt>
                <c:pt idx="23" formatCode="0.0">
                  <c:v>31.5</c:v>
                </c:pt>
                <c:pt idx="24" formatCode="0.0">
                  <c:v>6.5</c:v>
                </c:pt>
                <c:pt idx="25" formatCode="0.0">
                  <c:v>4.5999999999999996</c:v>
                </c:pt>
                <c:pt idx="26" formatCode="0.0">
                  <c:v>11.5</c:v>
                </c:pt>
                <c:pt idx="27" formatCode="0.0">
                  <c:v>17</c:v>
                </c:pt>
                <c:pt idx="28" formatCode="0.0">
                  <c:v>10.4</c:v>
                </c:pt>
                <c:pt idx="29" formatCode="0.0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7496"/>
        <c:axId val="559535536"/>
        <c:axId val="828216496"/>
      </c:bar3DChart>
      <c:catAx>
        <c:axId val="55953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55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7496"/>
        <c:crossesAt val="1"/>
        <c:crossBetween val="between"/>
      </c:valAx>
      <c:serAx>
        <c:axId val="82821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55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2018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'Dez18'!$A$3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'Dez18'!$C$3:$AG$3</c:f>
              <c:numCache>
                <c:formatCode>0.0</c:formatCode>
                <c:ptCount val="31"/>
                <c:pt idx="0">
                  <c:v>9.2530000000000001</c:v>
                </c:pt>
                <c:pt idx="1">
                  <c:v>1.548</c:v>
                </c:pt>
                <c:pt idx="2">
                  <c:v>3.34</c:v>
                </c:pt>
                <c:pt idx="3">
                  <c:v>10.303000000000001</c:v>
                </c:pt>
                <c:pt idx="4">
                  <c:v>6.1</c:v>
                </c:pt>
                <c:pt idx="5">
                  <c:v>10.259</c:v>
                </c:pt>
                <c:pt idx="6">
                  <c:v>9.9960000000000004</c:v>
                </c:pt>
                <c:pt idx="7">
                  <c:v>6.5949999999999998</c:v>
                </c:pt>
                <c:pt idx="8">
                  <c:v>8.6839999999999993</c:v>
                </c:pt>
                <c:pt idx="9">
                  <c:v>10.526999999999999</c:v>
                </c:pt>
                <c:pt idx="10">
                  <c:v>8.8949999999999996</c:v>
                </c:pt>
                <c:pt idx="11">
                  <c:v>8.2810000000000006</c:v>
                </c:pt>
                <c:pt idx="12">
                  <c:v>8.4559999999999995</c:v>
                </c:pt>
                <c:pt idx="13">
                  <c:v>7.2409999999999997</c:v>
                </c:pt>
                <c:pt idx="14">
                  <c:v>1.325</c:v>
                </c:pt>
                <c:pt idx="15">
                  <c:v>0.76800000000000002</c:v>
                </c:pt>
                <c:pt idx="16">
                  <c:v>9.1340000000000003</c:v>
                </c:pt>
                <c:pt idx="17">
                  <c:v>6.8159999999999998</c:v>
                </c:pt>
                <c:pt idx="18">
                  <c:v>1.252</c:v>
                </c:pt>
                <c:pt idx="19">
                  <c:v>6.2249999999999996</c:v>
                </c:pt>
                <c:pt idx="20">
                  <c:v>1.2050000000000001</c:v>
                </c:pt>
                <c:pt idx="21">
                  <c:v>5.9119999999999999</c:v>
                </c:pt>
                <c:pt idx="22">
                  <c:v>1.5840000000000001</c:v>
                </c:pt>
                <c:pt idx="23">
                  <c:v>1.6659999999999999</c:v>
                </c:pt>
                <c:pt idx="24">
                  <c:v>8.8480000000000008</c:v>
                </c:pt>
                <c:pt idx="25">
                  <c:v>1.7589999999999999</c:v>
                </c:pt>
                <c:pt idx="26">
                  <c:v>2.2229999999999999</c:v>
                </c:pt>
                <c:pt idx="27">
                  <c:v>2.0230000000000001</c:v>
                </c:pt>
                <c:pt idx="28">
                  <c:v>0.96399999999999997</c:v>
                </c:pt>
                <c:pt idx="29">
                  <c:v>7.7530000000000001</c:v>
                </c:pt>
                <c:pt idx="30">
                  <c:v>9.7110000000000003</c:v>
                </c:pt>
              </c:numCache>
            </c:numRef>
          </c:val>
        </c:ser>
        <c:ser>
          <c:idx val="1"/>
          <c:order val="1"/>
          <c:tx>
            <c:strRef>
              <c:f>'Dez18'!$A$4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'Dez18'!$C$4:$AG$4</c:f>
              <c:numCache>
                <c:formatCode>General</c:formatCode>
                <c:ptCount val="31"/>
                <c:pt idx="0">
                  <c:v>20.8</c:v>
                </c:pt>
                <c:pt idx="1">
                  <c:v>4.2</c:v>
                </c:pt>
                <c:pt idx="2">
                  <c:v>8.8000000000000007</c:v>
                </c:pt>
                <c:pt idx="3">
                  <c:v>14</c:v>
                </c:pt>
                <c:pt idx="4">
                  <c:v>11.7</c:v>
                </c:pt>
                <c:pt idx="5">
                  <c:v>21.4</c:v>
                </c:pt>
                <c:pt idx="6">
                  <c:v>25.7</c:v>
                </c:pt>
                <c:pt idx="7">
                  <c:v>9.9</c:v>
                </c:pt>
                <c:pt idx="8">
                  <c:v>9</c:v>
                </c:pt>
                <c:pt idx="9">
                  <c:v>11.2</c:v>
                </c:pt>
                <c:pt idx="10">
                  <c:v>25.8</c:v>
                </c:pt>
                <c:pt idx="11">
                  <c:v>24.9</c:v>
                </c:pt>
                <c:pt idx="12" formatCode="0.0">
                  <c:v>26.3</c:v>
                </c:pt>
                <c:pt idx="13">
                  <c:v>13</c:v>
                </c:pt>
                <c:pt idx="14">
                  <c:v>6.8</c:v>
                </c:pt>
                <c:pt idx="15" formatCode="0.0">
                  <c:v>2.2999999999999998</c:v>
                </c:pt>
                <c:pt idx="16" formatCode="0.0">
                  <c:v>11.3</c:v>
                </c:pt>
                <c:pt idx="17" formatCode="0.0">
                  <c:v>18.600000000000001</c:v>
                </c:pt>
                <c:pt idx="18" formatCode="0.0">
                  <c:v>3.9</c:v>
                </c:pt>
                <c:pt idx="19" formatCode="0.0">
                  <c:v>13.8</c:v>
                </c:pt>
                <c:pt idx="20" formatCode="0.0">
                  <c:v>4.4000000000000004</c:v>
                </c:pt>
                <c:pt idx="21" formatCode="0.0">
                  <c:v>11</c:v>
                </c:pt>
                <c:pt idx="22" formatCode="0.0">
                  <c:v>4.4000000000000004</c:v>
                </c:pt>
                <c:pt idx="23" formatCode="0.0">
                  <c:v>4.5</c:v>
                </c:pt>
                <c:pt idx="24" formatCode="0.0">
                  <c:v>14</c:v>
                </c:pt>
                <c:pt idx="25" formatCode="0.0">
                  <c:v>7.6</c:v>
                </c:pt>
                <c:pt idx="26" formatCode="0.0">
                  <c:v>7.8</c:v>
                </c:pt>
                <c:pt idx="27" formatCode="0.0">
                  <c:v>6.7</c:v>
                </c:pt>
                <c:pt idx="28" formatCode="0.0">
                  <c:v>4</c:v>
                </c:pt>
                <c:pt idx="29" formatCode="0.0">
                  <c:v>14.8</c:v>
                </c:pt>
                <c:pt idx="30" formatCode="0.0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6712"/>
        <c:axId val="559541024"/>
        <c:axId val="828217344"/>
      </c:bar3DChart>
      <c:catAx>
        <c:axId val="55953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4102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4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6712"/>
        <c:crossesAt val="1"/>
        <c:crossBetween val="between"/>
      </c:valAx>
      <c:serAx>
        <c:axId val="828217344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4102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'Jan19'!$C$3:$AG$3</c:f>
              <c:numCache>
                <c:formatCode>0.0</c:formatCode>
                <c:ptCount val="31"/>
                <c:pt idx="0">
                  <c:v>2.488</c:v>
                </c:pt>
                <c:pt idx="1">
                  <c:v>8.3040000000000003</c:v>
                </c:pt>
                <c:pt idx="2">
                  <c:v>7.9</c:v>
                </c:pt>
                <c:pt idx="3">
                  <c:v>7.944</c:v>
                </c:pt>
                <c:pt idx="4">
                  <c:v>2.4660000000000002</c:v>
                </c:pt>
                <c:pt idx="5">
                  <c:v>3.9289999999999998</c:v>
                </c:pt>
                <c:pt idx="6">
                  <c:v>2.2629999999999999</c:v>
                </c:pt>
                <c:pt idx="7">
                  <c:v>1.9450000000000001</c:v>
                </c:pt>
                <c:pt idx="8">
                  <c:v>5.4189999999999996</c:v>
                </c:pt>
                <c:pt idx="9">
                  <c:v>1.2390000000000001</c:v>
                </c:pt>
                <c:pt idx="10">
                  <c:v>6.4390000000000001</c:v>
                </c:pt>
                <c:pt idx="11">
                  <c:v>3.2829999999999999</c:v>
                </c:pt>
                <c:pt idx="12">
                  <c:v>0.93600000000000005</c:v>
                </c:pt>
                <c:pt idx="13">
                  <c:v>5.4630000000000001</c:v>
                </c:pt>
                <c:pt idx="14">
                  <c:v>7.9420000000000002</c:v>
                </c:pt>
                <c:pt idx="15">
                  <c:v>8.4749999999999996</c:v>
                </c:pt>
                <c:pt idx="16">
                  <c:v>3.22</c:v>
                </c:pt>
                <c:pt idx="17">
                  <c:v>8.8840000000000003</c:v>
                </c:pt>
                <c:pt idx="18">
                  <c:v>7.9039999999999999</c:v>
                </c:pt>
                <c:pt idx="19">
                  <c:v>7.7809999999999997</c:v>
                </c:pt>
                <c:pt idx="20">
                  <c:v>7.9320000000000004</c:v>
                </c:pt>
                <c:pt idx="21">
                  <c:v>6.0659999999999998</c:v>
                </c:pt>
                <c:pt idx="22">
                  <c:v>4.8250000000000002</c:v>
                </c:pt>
                <c:pt idx="23">
                  <c:v>9.5340000000000007</c:v>
                </c:pt>
                <c:pt idx="24">
                  <c:v>8.4209999999999994</c:v>
                </c:pt>
                <c:pt idx="25">
                  <c:v>9.5020000000000007</c:v>
                </c:pt>
                <c:pt idx="26">
                  <c:v>12.835000000000001</c:v>
                </c:pt>
                <c:pt idx="27">
                  <c:v>5.4640000000000004</c:v>
                </c:pt>
                <c:pt idx="28">
                  <c:v>2.2290000000000001</c:v>
                </c:pt>
                <c:pt idx="29">
                  <c:v>11.948</c:v>
                </c:pt>
                <c:pt idx="30">
                  <c:v>0.92400000000000004</c:v>
                </c:pt>
              </c:numCache>
            </c:numRef>
          </c:val>
        </c:ser>
        <c:ser>
          <c:idx val="1"/>
          <c:order val="1"/>
          <c:tx>
            <c:strRef>
              <c:f>'Jan19'!$A$4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'Jan19'!$C$4:$AG$4</c:f>
              <c:numCache>
                <c:formatCode>General</c:formatCode>
                <c:ptCount val="31"/>
                <c:pt idx="0">
                  <c:v>6.5</c:v>
                </c:pt>
                <c:pt idx="1">
                  <c:v>17.3</c:v>
                </c:pt>
                <c:pt idx="2">
                  <c:v>36</c:v>
                </c:pt>
                <c:pt idx="3">
                  <c:v>35.299999999999997</c:v>
                </c:pt>
                <c:pt idx="4">
                  <c:v>7</c:v>
                </c:pt>
                <c:pt idx="5">
                  <c:v>13.3</c:v>
                </c:pt>
                <c:pt idx="6">
                  <c:v>6.6</c:v>
                </c:pt>
                <c:pt idx="7">
                  <c:v>7.1</c:v>
                </c:pt>
                <c:pt idx="8">
                  <c:v>9.5</c:v>
                </c:pt>
                <c:pt idx="9">
                  <c:v>4.2</c:v>
                </c:pt>
                <c:pt idx="10">
                  <c:v>13.4</c:v>
                </c:pt>
                <c:pt idx="11">
                  <c:v>10.3</c:v>
                </c:pt>
                <c:pt idx="12" formatCode="0.0">
                  <c:v>3.6</c:v>
                </c:pt>
                <c:pt idx="13">
                  <c:v>11.3</c:v>
                </c:pt>
                <c:pt idx="14">
                  <c:v>38.5</c:v>
                </c:pt>
                <c:pt idx="15" formatCode="0.0">
                  <c:v>36.5</c:v>
                </c:pt>
                <c:pt idx="16" formatCode="0.0">
                  <c:v>5.8</c:v>
                </c:pt>
                <c:pt idx="17" formatCode="0.0">
                  <c:v>29.7</c:v>
                </c:pt>
                <c:pt idx="18" formatCode="0.0">
                  <c:v>33.5</c:v>
                </c:pt>
                <c:pt idx="19" formatCode="0.0">
                  <c:v>20.7</c:v>
                </c:pt>
                <c:pt idx="20" formatCode="0.0">
                  <c:v>36.299999999999997</c:v>
                </c:pt>
                <c:pt idx="21" formatCode="0.0">
                  <c:v>15.3</c:v>
                </c:pt>
                <c:pt idx="22" formatCode="0.0">
                  <c:v>15.1</c:v>
                </c:pt>
                <c:pt idx="23" formatCode="0.0">
                  <c:v>30.4</c:v>
                </c:pt>
                <c:pt idx="24" formatCode="0.0">
                  <c:v>42</c:v>
                </c:pt>
                <c:pt idx="25" formatCode="0.0">
                  <c:v>19.899999999999999</c:v>
                </c:pt>
                <c:pt idx="26" formatCode="0.0">
                  <c:v>25.3</c:v>
                </c:pt>
                <c:pt idx="27" formatCode="0.0">
                  <c:v>7.7</c:v>
                </c:pt>
                <c:pt idx="28" formatCode="0.0">
                  <c:v>5.5</c:v>
                </c:pt>
                <c:pt idx="29" formatCode="0.0">
                  <c:v>30.8</c:v>
                </c:pt>
                <c:pt idx="30" formatCode="0.0">
                  <c:v>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7104"/>
        <c:axId val="559538672"/>
        <c:axId val="828219888"/>
      </c:bar3DChart>
      <c:catAx>
        <c:axId val="55953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86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7104"/>
        <c:crossesAt val="1"/>
        <c:crossBetween val="between"/>
      </c:valAx>
      <c:serAx>
        <c:axId val="828219888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86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'Feb19'!$C$3:$AG$3</c:f>
              <c:numCache>
                <c:formatCode>0.0</c:formatCode>
                <c:ptCount val="31"/>
                <c:pt idx="0">
                  <c:v>0.56200000000000006</c:v>
                </c:pt>
                <c:pt idx="1">
                  <c:v>0.59199999999999997</c:v>
                </c:pt>
                <c:pt idx="2">
                  <c:v>0.84399999999999997</c:v>
                </c:pt>
                <c:pt idx="3">
                  <c:v>9.1449999999999996</c:v>
                </c:pt>
                <c:pt idx="4">
                  <c:v>8.782</c:v>
                </c:pt>
                <c:pt idx="5">
                  <c:v>2.82</c:v>
                </c:pt>
                <c:pt idx="6">
                  <c:v>3.2490000000000001</c:v>
                </c:pt>
                <c:pt idx="7">
                  <c:v>9.8040000000000003</c:v>
                </c:pt>
                <c:pt idx="8">
                  <c:v>10.946999999999999</c:v>
                </c:pt>
                <c:pt idx="9">
                  <c:v>10.028</c:v>
                </c:pt>
                <c:pt idx="10">
                  <c:v>3.0609999999999999</c:v>
                </c:pt>
                <c:pt idx="11">
                  <c:v>11.003</c:v>
                </c:pt>
                <c:pt idx="12">
                  <c:v>9.8680000000000003</c:v>
                </c:pt>
                <c:pt idx="13">
                  <c:v>9.93</c:v>
                </c:pt>
                <c:pt idx="14">
                  <c:v>9.8740000000000006</c:v>
                </c:pt>
                <c:pt idx="15">
                  <c:v>10.042999999999999</c:v>
                </c:pt>
                <c:pt idx="16">
                  <c:v>10.134</c:v>
                </c:pt>
                <c:pt idx="17">
                  <c:v>10.057</c:v>
                </c:pt>
                <c:pt idx="18">
                  <c:v>9.3149999999999995</c:v>
                </c:pt>
                <c:pt idx="19">
                  <c:v>9.7970000000000006</c:v>
                </c:pt>
                <c:pt idx="20">
                  <c:v>9.6910000000000007</c:v>
                </c:pt>
                <c:pt idx="21">
                  <c:v>14.58</c:v>
                </c:pt>
                <c:pt idx="22">
                  <c:v>10.878</c:v>
                </c:pt>
                <c:pt idx="23">
                  <c:v>10.282999999999999</c:v>
                </c:pt>
                <c:pt idx="24">
                  <c:v>10.398999999999999</c:v>
                </c:pt>
                <c:pt idx="25">
                  <c:v>10.244</c:v>
                </c:pt>
                <c:pt idx="26">
                  <c:v>10.17</c:v>
                </c:pt>
                <c:pt idx="27">
                  <c:v>10.250999999999999</c:v>
                </c:pt>
              </c:numCache>
            </c:numRef>
          </c:val>
        </c:ser>
        <c:ser>
          <c:idx val="1"/>
          <c:order val="1"/>
          <c:tx>
            <c:strRef>
              <c:f>'Feb19'!$A$4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'Feb19'!$C$4:$AG$4</c:f>
              <c:numCache>
                <c:formatCode>General</c:formatCode>
                <c:ptCount val="31"/>
                <c:pt idx="0">
                  <c:v>2.4</c:v>
                </c:pt>
                <c:pt idx="1">
                  <c:v>2.2999999999999998</c:v>
                </c:pt>
                <c:pt idx="2">
                  <c:v>3.4</c:v>
                </c:pt>
                <c:pt idx="3">
                  <c:v>23.7</c:v>
                </c:pt>
                <c:pt idx="4">
                  <c:v>39.1</c:v>
                </c:pt>
                <c:pt idx="5">
                  <c:v>12.8</c:v>
                </c:pt>
                <c:pt idx="6">
                  <c:v>11.6</c:v>
                </c:pt>
                <c:pt idx="7">
                  <c:v>37.5</c:v>
                </c:pt>
                <c:pt idx="8">
                  <c:v>20</c:v>
                </c:pt>
                <c:pt idx="9">
                  <c:v>11.9</c:v>
                </c:pt>
                <c:pt idx="10">
                  <c:v>5.5</c:v>
                </c:pt>
                <c:pt idx="11">
                  <c:v>45.4</c:v>
                </c:pt>
                <c:pt idx="12" formatCode="0.0">
                  <c:v>55</c:v>
                </c:pt>
                <c:pt idx="13">
                  <c:v>56.6</c:v>
                </c:pt>
                <c:pt idx="14">
                  <c:v>56.4</c:v>
                </c:pt>
                <c:pt idx="15" formatCode="0.0">
                  <c:v>58</c:v>
                </c:pt>
                <c:pt idx="16" formatCode="0.0">
                  <c:v>58.8</c:v>
                </c:pt>
                <c:pt idx="17" formatCode="0.0">
                  <c:v>57.4</c:v>
                </c:pt>
                <c:pt idx="18" formatCode="0.0">
                  <c:v>52.3</c:v>
                </c:pt>
                <c:pt idx="19" formatCode="0.0">
                  <c:v>54.4</c:v>
                </c:pt>
                <c:pt idx="20" formatCode="0.0">
                  <c:v>55.7</c:v>
                </c:pt>
                <c:pt idx="21" formatCode="0.0">
                  <c:v>55</c:v>
                </c:pt>
                <c:pt idx="22" formatCode="0.0">
                  <c:v>57.4</c:v>
                </c:pt>
                <c:pt idx="23" formatCode="0.0">
                  <c:v>61.2</c:v>
                </c:pt>
                <c:pt idx="24" formatCode="0.0">
                  <c:v>61.8</c:v>
                </c:pt>
                <c:pt idx="25" formatCode="0.0">
                  <c:v>60</c:v>
                </c:pt>
                <c:pt idx="26" formatCode="0.0">
                  <c:v>62.3</c:v>
                </c:pt>
                <c:pt idx="27" formatCode="0.0">
                  <c:v>60.3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40632"/>
        <c:axId val="559541416"/>
        <c:axId val="828219040"/>
      </c:bar3DChart>
      <c:catAx>
        <c:axId val="55954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414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41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40632"/>
        <c:crossesAt val="1"/>
        <c:crossBetween val="between"/>
      </c:valAx>
      <c:serAx>
        <c:axId val="828219040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4141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'Mar19'!$C$3:$AG$3</c:f>
              <c:numCache>
                <c:formatCode>0.0</c:formatCode>
                <c:ptCount val="31"/>
                <c:pt idx="0">
                  <c:v>3.5840000000000001</c:v>
                </c:pt>
                <c:pt idx="1">
                  <c:v>5.7990000000000004</c:v>
                </c:pt>
                <c:pt idx="2">
                  <c:v>13.816000000000001</c:v>
                </c:pt>
                <c:pt idx="3">
                  <c:v>15</c:v>
                </c:pt>
                <c:pt idx="4">
                  <c:v>14.946999999999999</c:v>
                </c:pt>
                <c:pt idx="5">
                  <c:v>8.2110000000000003</c:v>
                </c:pt>
                <c:pt idx="6">
                  <c:v>15</c:v>
                </c:pt>
                <c:pt idx="7">
                  <c:v>14.997999999999999</c:v>
                </c:pt>
                <c:pt idx="8">
                  <c:v>9.4239999999999995</c:v>
                </c:pt>
                <c:pt idx="9">
                  <c:v>15</c:v>
                </c:pt>
                <c:pt idx="10">
                  <c:v>15</c:v>
                </c:pt>
                <c:pt idx="11">
                  <c:v>14.561999999999999</c:v>
                </c:pt>
                <c:pt idx="12">
                  <c:v>15</c:v>
                </c:pt>
                <c:pt idx="13">
                  <c:v>3.0710000000000002</c:v>
                </c:pt>
                <c:pt idx="14">
                  <c:v>3.7709999999999999</c:v>
                </c:pt>
                <c:pt idx="15">
                  <c:v>12.025</c:v>
                </c:pt>
                <c:pt idx="16">
                  <c:v>14.613</c:v>
                </c:pt>
                <c:pt idx="17">
                  <c:v>15</c:v>
                </c:pt>
                <c:pt idx="18">
                  <c:v>15</c:v>
                </c:pt>
                <c:pt idx="19">
                  <c:v>12.661</c:v>
                </c:pt>
                <c:pt idx="20">
                  <c:v>12.167999999999999</c:v>
                </c:pt>
                <c:pt idx="21">
                  <c:v>11.919</c:v>
                </c:pt>
                <c:pt idx="22">
                  <c:v>11.846</c:v>
                </c:pt>
                <c:pt idx="23">
                  <c:v>11.701000000000001</c:v>
                </c:pt>
                <c:pt idx="24">
                  <c:v>15</c:v>
                </c:pt>
                <c:pt idx="25">
                  <c:v>15</c:v>
                </c:pt>
                <c:pt idx="26">
                  <c:v>13.246</c:v>
                </c:pt>
                <c:pt idx="27">
                  <c:v>12.585000000000001</c:v>
                </c:pt>
                <c:pt idx="28">
                  <c:v>11.959</c:v>
                </c:pt>
                <c:pt idx="29">
                  <c:v>11.956</c:v>
                </c:pt>
                <c:pt idx="30">
                  <c:v>12.912000000000001</c:v>
                </c:pt>
              </c:numCache>
            </c:numRef>
          </c:val>
        </c:ser>
        <c:ser>
          <c:idx val="1"/>
          <c:order val="1"/>
          <c:tx>
            <c:strRef>
              <c:f>'Mar19'!$A$4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'Mar19'!$C$4:$AG$4</c:f>
              <c:numCache>
                <c:formatCode>General</c:formatCode>
                <c:ptCount val="31"/>
                <c:pt idx="0">
                  <c:v>14.7</c:v>
                </c:pt>
                <c:pt idx="1">
                  <c:v>28.1</c:v>
                </c:pt>
                <c:pt idx="2">
                  <c:v>47.9</c:v>
                </c:pt>
                <c:pt idx="3">
                  <c:v>22</c:v>
                </c:pt>
                <c:pt idx="4">
                  <c:v>48.4</c:v>
                </c:pt>
                <c:pt idx="5">
                  <c:v>34.200000000000003</c:v>
                </c:pt>
                <c:pt idx="6">
                  <c:v>52.1</c:v>
                </c:pt>
                <c:pt idx="7">
                  <c:v>27.1</c:v>
                </c:pt>
                <c:pt idx="8">
                  <c:v>21.5</c:v>
                </c:pt>
                <c:pt idx="9">
                  <c:v>28.7</c:v>
                </c:pt>
                <c:pt idx="10">
                  <c:v>34.6</c:v>
                </c:pt>
                <c:pt idx="11">
                  <c:v>51.7</c:v>
                </c:pt>
                <c:pt idx="12" formatCode="0.0">
                  <c:v>40.200000000000003</c:v>
                </c:pt>
                <c:pt idx="13">
                  <c:v>14.2</c:v>
                </c:pt>
                <c:pt idx="14">
                  <c:v>11.9</c:v>
                </c:pt>
                <c:pt idx="15" formatCode="0.0">
                  <c:v>81.2</c:v>
                </c:pt>
                <c:pt idx="16" formatCode="0.0">
                  <c:v>35</c:v>
                </c:pt>
                <c:pt idx="17" formatCode="0.0">
                  <c:v>46</c:v>
                </c:pt>
                <c:pt idx="18" formatCode="0.0">
                  <c:v>59.5</c:v>
                </c:pt>
                <c:pt idx="19" formatCode="0.0">
                  <c:v>84.2</c:v>
                </c:pt>
                <c:pt idx="20" formatCode="0.0">
                  <c:v>81.8</c:v>
                </c:pt>
                <c:pt idx="21" formatCode="0.0">
                  <c:v>80.400000000000006</c:v>
                </c:pt>
                <c:pt idx="22" formatCode="0.0">
                  <c:v>80.400000000000006</c:v>
                </c:pt>
                <c:pt idx="23" formatCode="0.0">
                  <c:v>79</c:v>
                </c:pt>
                <c:pt idx="24" formatCode="0.0">
                  <c:v>77.2</c:v>
                </c:pt>
                <c:pt idx="25" formatCode="0.0">
                  <c:v>84.1</c:v>
                </c:pt>
                <c:pt idx="26" formatCode="0.0">
                  <c:v>85.7</c:v>
                </c:pt>
                <c:pt idx="27" formatCode="0.0">
                  <c:v>84.6</c:v>
                </c:pt>
                <c:pt idx="28" formatCode="0.0">
                  <c:v>83.5</c:v>
                </c:pt>
                <c:pt idx="29" formatCode="0.0">
                  <c:v>83.9</c:v>
                </c:pt>
                <c:pt idx="30" formatCode="0.0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29688"/>
        <c:axId val="559531256"/>
        <c:axId val="828221160"/>
      </c:bar3DChart>
      <c:catAx>
        <c:axId val="55952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125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1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9688"/>
        <c:crossesAt val="1"/>
        <c:crossBetween val="between"/>
      </c:valAx>
      <c:serAx>
        <c:axId val="828221160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125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'Apr19'!$C$3:$AG$3</c:f>
              <c:numCache>
                <c:formatCode>0.0</c:formatCode>
                <c:ptCount val="31"/>
                <c:pt idx="0">
                  <c:v>12.753</c:v>
                </c:pt>
                <c:pt idx="1">
                  <c:v>13.377000000000001</c:v>
                </c:pt>
                <c:pt idx="2">
                  <c:v>1.3069999999999999</c:v>
                </c:pt>
                <c:pt idx="3">
                  <c:v>0.34599999999999997</c:v>
                </c:pt>
                <c:pt idx="4">
                  <c:v>12.29</c:v>
                </c:pt>
                <c:pt idx="5">
                  <c:v>14.968999999999999</c:v>
                </c:pt>
                <c:pt idx="6">
                  <c:v>4.2309999999999999</c:v>
                </c:pt>
                <c:pt idx="7">
                  <c:v>15</c:v>
                </c:pt>
                <c:pt idx="8">
                  <c:v>12.654</c:v>
                </c:pt>
                <c:pt idx="9">
                  <c:v>15</c:v>
                </c:pt>
                <c:pt idx="10">
                  <c:v>13.992000000000001</c:v>
                </c:pt>
                <c:pt idx="11">
                  <c:v>14.03</c:v>
                </c:pt>
                <c:pt idx="12">
                  <c:v>13.829000000000001</c:v>
                </c:pt>
                <c:pt idx="13">
                  <c:v>13.483000000000001</c:v>
                </c:pt>
                <c:pt idx="14">
                  <c:v>12.923999999999999</c:v>
                </c:pt>
                <c:pt idx="15">
                  <c:v>12.167999999999999</c:v>
                </c:pt>
                <c:pt idx="16">
                  <c:v>14.1</c:v>
                </c:pt>
                <c:pt idx="17">
                  <c:v>12.864000000000001</c:v>
                </c:pt>
                <c:pt idx="18">
                  <c:v>14.654</c:v>
                </c:pt>
                <c:pt idx="19">
                  <c:v>12.481</c:v>
                </c:pt>
                <c:pt idx="20">
                  <c:v>13.686999999999999</c:v>
                </c:pt>
                <c:pt idx="21">
                  <c:v>11.958</c:v>
                </c:pt>
                <c:pt idx="22">
                  <c:v>13.776</c:v>
                </c:pt>
                <c:pt idx="23">
                  <c:v>13.49</c:v>
                </c:pt>
                <c:pt idx="24">
                  <c:v>14.384</c:v>
                </c:pt>
                <c:pt idx="25">
                  <c:v>11.223000000000001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</c:numCache>
            </c:numRef>
          </c:val>
        </c:ser>
        <c:ser>
          <c:idx val="1"/>
          <c:order val="1"/>
          <c:tx>
            <c:strRef>
              <c:f>'Apr19'!$A$4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'Apr19'!$C$4:$AG$4</c:f>
              <c:numCache>
                <c:formatCode>General</c:formatCode>
                <c:ptCount val="31"/>
                <c:pt idx="0">
                  <c:v>78.7</c:v>
                </c:pt>
                <c:pt idx="1">
                  <c:v>69</c:v>
                </c:pt>
                <c:pt idx="2">
                  <c:v>1.8</c:v>
                </c:pt>
                <c:pt idx="3">
                  <c:v>1.9</c:v>
                </c:pt>
                <c:pt idx="4">
                  <c:v>27.7</c:v>
                </c:pt>
                <c:pt idx="5">
                  <c:v>76.7</c:v>
                </c:pt>
                <c:pt idx="6">
                  <c:v>20.100000000000001</c:v>
                </c:pt>
                <c:pt idx="7">
                  <c:v>60.8</c:v>
                </c:pt>
                <c:pt idx="8">
                  <c:v>91.9</c:v>
                </c:pt>
                <c:pt idx="9">
                  <c:v>63.6</c:v>
                </c:pt>
                <c:pt idx="10">
                  <c:v>48.2</c:v>
                </c:pt>
                <c:pt idx="11">
                  <c:v>86</c:v>
                </c:pt>
                <c:pt idx="12" formatCode="0.0">
                  <c:v>76.8</c:v>
                </c:pt>
                <c:pt idx="13">
                  <c:v>51.2</c:v>
                </c:pt>
                <c:pt idx="14">
                  <c:v>90.5</c:v>
                </c:pt>
                <c:pt idx="15" formatCode="0.0">
                  <c:v>44.5</c:v>
                </c:pt>
                <c:pt idx="16" formatCode="0.0">
                  <c:v>90.2</c:v>
                </c:pt>
                <c:pt idx="17" formatCode="0.0">
                  <c:v>86.9</c:v>
                </c:pt>
                <c:pt idx="18" formatCode="0.0">
                  <c:v>74.7</c:v>
                </c:pt>
                <c:pt idx="19" formatCode="0.0">
                  <c:v>93.7</c:v>
                </c:pt>
                <c:pt idx="20" formatCode="0.0">
                  <c:v>68.8</c:v>
                </c:pt>
                <c:pt idx="21" formatCode="0.0">
                  <c:v>85.1</c:v>
                </c:pt>
                <c:pt idx="22" formatCode="0.0">
                  <c:v>73.7</c:v>
                </c:pt>
                <c:pt idx="23" formatCode="0.0">
                  <c:v>51.4</c:v>
                </c:pt>
                <c:pt idx="24" formatCode="0.0">
                  <c:v>75.2</c:v>
                </c:pt>
                <c:pt idx="25" formatCode="0.0">
                  <c:v>57.4</c:v>
                </c:pt>
                <c:pt idx="26" formatCode="0.0">
                  <c:v>47.7</c:v>
                </c:pt>
                <c:pt idx="27" formatCode="0.0">
                  <c:v>61.6</c:v>
                </c:pt>
                <c:pt idx="28" formatCode="0.0">
                  <c:v>62.7</c:v>
                </c:pt>
                <c:pt idx="29" formatCode="0.0">
                  <c:v>96.4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1648"/>
        <c:axId val="559528512"/>
        <c:axId val="828233456"/>
      </c:bar3DChart>
      <c:catAx>
        <c:axId val="5595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85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2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1648"/>
        <c:crossesAt val="1"/>
        <c:crossBetween val="between"/>
      </c:valAx>
      <c:serAx>
        <c:axId val="82823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285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'Mai19'!$C$3:$AG$3</c:f>
              <c:numCache>
                <c:formatCode>0.0</c:formatCode>
                <c:ptCount val="31"/>
                <c:pt idx="0">
                  <c:v>13.018000000000001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14.026</c:v>
                </c:pt>
                <c:pt idx="7">
                  <c:v>3.6549999999999998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11.291</c:v>
                </c:pt>
                <c:pt idx="17">
                  <c:v>7.7930000000000001</c:v>
                </c:pt>
                <c:pt idx="18">
                  <c:v>15</c:v>
                </c:pt>
                <c:pt idx="19">
                  <c:v>2.738</c:v>
                </c:pt>
                <c:pt idx="20">
                  <c:v>15</c:v>
                </c:pt>
                <c:pt idx="21">
                  <c:v>14.055999999999999</c:v>
                </c:pt>
                <c:pt idx="22">
                  <c:v>12.913</c:v>
                </c:pt>
                <c:pt idx="23">
                  <c:v>13.327999999999999</c:v>
                </c:pt>
                <c:pt idx="24">
                  <c:v>15</c:v>
                </c:pt>
                <c:pt idx="25">
                  <c:v>14.433</c:v>
                </c:pt>
                <c:pt idx="26">
                  <c:v>15</c:v>
                </c:pt>
                <c:pt idx="27">
                  <c:v>14.255000000000001</c:v>
                </c:pt>
                <c:pt idx="28">
                  <c:v>15</c:v>
                </c:pt>
                <c:pt idx="29">
                  <c:v>14.108000000000001</c:v>
                </c:pt>
                <c:pt idx="30">
                  <c:v>12.861000000000001</c:v>
                </c:pt>
              </c:numCache>
            </c:numRef>
          </c:val>
        </c:ser>
        <c:ser>
          <c:idx val="1"/>
          <c:order val="1"/>
          <c:tx>
            <c:strRef>
              <c:f>'Mai19'!$A$4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'Mai19'!$C$4:$AG$4</c:f>
              <c:numCache>
                <c:formatCode>General</c:formatCode>
                <c:ptCount val="31"/>
                <c:pt idx="0">
                  <c:v>102</c:v>
                </c:pt>
                <c:pt idx="1">
                  <c:v>45.5</c:v>
                </c:pt>
                <c:pt idx="2">
                  <c:v>76.7</c:v>
                </c:pt>
                <c:pt idx="3">
                  <c:v>35.4</c:v>
                </c:pt>
                <c:pt idx="4">
                  <c:v>86.4</c:v>
                </c:pt>
                <c:pt idx="5">
                  <c:v>72</c:v>
                </c:pt>
                <c:pt idx="6">
                  <c:v>85.5</c:v>
                </c:pt>
                <c:pt idx="7">
                  <c:v>17.2</c:v>
                </c:pt>
                <c:pt idx="8">
                  <c:v>54.8</c:v>
                </c:pt>
                <c:pt idx="9">
                  <c:v>76.5</c:v>
                </c:pt>
                <c:pt idx="10">
                  <c:v>45.7</c:v>
                </c:pt>
                <c:pt idx="11">
                  <c:v>69.3</c:v>
                </c:pt>
                <c:pt idx="12" formatCode="0.0">
                  <c:v>78.599999999999994</c:v>
                </c:pt>
                <c:pt idx="13">
                  <c:v>109.2</c:v>
                </c:pt>
                <c:pt idx="14">
                  <c:v>66.2</c:v>
                </c:pt>
                <c:pt idx="15" formatCode="0.0">
                  <c:v>104.8</c:v>
                </c:pt>
                <c:pt idx="16" formatCode="0.0">
                  <c:v>58.8</c:v>
                </c:pt>
                <c:pt idx="17" formatCode="0.0">
                  <c:v>48.4</c:v>
                </c:pt>
                <c:pt idx="18" formatCode="0.0">
                  <c:v>55.8</c:v>
                </c:pt>
                <c:pt idx="19" formatCode="0.0">
                  <c:v>16.100000000000001</c:v>
                </c:pt>
                <c:pt idx="20" formatCode="0.0">
                  <c:v>68.599999999999994</c:v>
                </c:pt>
                <c:pt idx="21" formatCode="0.0">
                  <c:v>104.2</c:v>
                </c:pt>
                <c:pt idx="22" formatCode="0.0">
                  <c:v>105.9</c:v>
                </c:pt>
                <c:pt idx="23" formatCode="0.0">
                  <c:v>93.9</c:v>
                </c:pt>
                <c:pt idx="24" formatCode="0.0">
                  <c:v>68.2</c:v>
                </c:pt>
                <c:pt idx="25" formatCode="0.0">
                  <c:v>78.8</c:v>
                </c:pt>
                <c:pt idx="26" formatCode="0.0">
                  <c:v>101.2</c:v>
                </c:pt>
                <c:pt idx="27" formatCode="0.0">
                  <c:v>26.6</c:v>
                </c:pt>
                <c:pt idx="28" formatCode="0.0">
                  <c:v>63.4</c:v>
                </c:pt>
                <c:pt idx="29" formatCode="0.0">
                  <c:v>106.3</c:v>
                </c:pt>
                <c:pt idx="30" formatCode="0.0">
                  <c:v>106.5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26944"/>
        <c:axId val="559532432"/>
        <c:axId val="828235576"/>
      </c:bar3DChart>
      <c:catAx>
        <c:axId val="55952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243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6944"/>
        <c:crossesAt val="1"/>
        <c:crossBetween val="between"/>
      </c:valAx>
      <c:serAx>
        <c:axId val="82823557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243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2016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'Jun16'!$C$3:$AG$3</c:f>
              <c:numCache>
                <c:formatCode>0.0</c:formatCode>
                <c:ptCount val="31"/>
                <c:pt idx="0">
                  <c:v>15</c:v>
                </c:pt>
                <c:pt idx="1">
                  <c:v>8.859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14.115</c:v>
                </c:pt>
                <c:pt idx="6">
                  <c:v>13.976000000000001</c:v>
                </c:pt>
                <c:pt idx="7">
                  <c:v>15</c:v>
                </c:pt>
                <c:pt idx="8">
                  <c:v>15</c:v>
                </c:pt>
                <c:pt idx="9">
                  <c:v>12.827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11.676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13.574</c:v>
                </c:pt>
                <c:pt idx="21">
                  <c:v>12.28</c:v>
                </c:pt>
                <c:pt idx="22">
                  <c:v>12.071999999999999</c:v>
                </c:pt>
                <c:pt idx="23">
                  <c:v>11.872</c:v>
                </c:pt>
                <c:pt idx="24">
                  <c:v>15</c:v>
                </c:pt>
                <c:pt idx="25">
                  <c:v>15</c:v>
                </c:pt>
                <c:pt idx="26">
                  <c:v>13.157999999999999</c:v>
                </c:pt>
                <c:pt idx="27">
                  <c:v>14.007</c:v>
                </c:pt>
                <c:pt idx="28">
                  <c:v>12.849</c:v>
                </c:pt>
                <c:pt idx="29">
                  <c:v>15</c:v>
                </c:pt>
              </c:numCache>
            </c:numRef>
          </c:val>
        </c:ser>
        <c:ser>
          <c:idx val="1"/>
          <c:order val="1"/>
          <c:tx>
            <c:strRef>
              <c:f>'Jun16'!$A$4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'Jun16'!$C$4:$AG$4</c:f>
              <c:numCache>
                <c:formatCode>General</c:formatCode>
                <c:ptCount val="31"/>
                <c:pt idx="0">
                  <c:v>67.099999999999994</c:v>
                </c:pt>
                <c:pt idx="1">
                  <c:v>37.9</c:v>
                </c:pt>
                <c:pt idx="2">
                  <c:v>47.1</c:v>
                </c:pt>
                <c:pt idx="3">
                  <c:v>53.5</c:v>
                </c:pt>
                <c:pt idx="4">
                  <c:v>82</c:v>
                </c:pt>
                <c:pt idx="5">
                  <c:v>100.8</c:v>
                </c:pt>
                <c:pt idx="6">
                  <c:v>71.900000000000006</c:v>
                </c:pt>
                <c:pt idx="7">
                  <c:v>40.9</c:v>
                </c:pt>
                <c:pt idx="8">
                  <c:v>83.3</c:v>
                </c:pt>
                <c:pt idx="9">
                  <c:v>90.4</c:v>
                </c:pt>
                <c:pt idx="10">
                  <c:v>45.6</c:v>
                </c:pt>
                <c:pt idx="11">
                  <c:v>46.8</c:v>
                </c:pt>
                <c:pt idx="12" formatCode="0.0">
                  <c:v>45.1</c:v>
                </c:pt>
                <c:pt idx="13">
                  <c:v>50.5</c:v>
                </c:pt>
                <c:pt idx="14">
                  <c:v>77</c:v>
                </c:pt>
                <c:pt idx="15">
                  <c:v>34.1</c:v>
                </c:pt>
                <c:pt idx="16">
                  <c:v>75</c:v>
                </c:pt>
                <c:pt idx="17">
                  <c:v>87</c:v>
                </c:pt>
                <c:pt idx="18">
                  <c:v>66</c:v>
                </c:pt>
                <c:pt idx="19">
                  <c:v>83.6</c:v>
                </c:pt>
                <c:pt idx="20">
                  <c:v>52.6</c:v>
                </c:pt>
                <c:pt idx="21">
                  <c:v>103.3</c:v>
                </c:pt>
                <c:pt idx="22">
                  <c:v>100.1</c:v>
                </c:pt>
                <c:pt idx="23">
                  <c:v>95.3</c:v>
                </c:pt>
                <c:pt idx="24">
                  <c:v>48.3</c:v>
                </c:pt>
                <c:pt idx="25">
                  <c:v>87</c:v>
                </c:pt>
                <c:pt idx="26">
                  <c:v>105.4</c:v>
                </c:pt>
                <c:pt idx="27">
                  <c:v>102.3</c:v>
                </c:pt>
                <c:pt idx="28">
                  <c:v>96.6</c:v>
                </c:pt>
                <c:pt idx="29">
                  <c:v>68.599999999999994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288920"/>
        <c:axId val="559290880"/>
        <c:axId val="828183000"/>
      </c:bar3DChart>
      <c:catAx>
        <c:axId val="5592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908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2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88920"/>
        <c:crossesAt val="1"/>
        <c:crossBetween val="between"/>
      </c:valAx>
      <c:serAx>
        <c:axId val="828183000"/>
        <c:scaling>
          <c:orientation val="minMax"/>
        </c:scaling>
        <c:delete val="1"/>
        <c:axPos val="b"/>
        <c:majorTickMark val="out"/>
        <c:minorTickMark val="none"/>
        <c:tickLblPos val="nextTo"/>
        <c:crossAx val="55929088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'Jun19'!$C$3:$AG$3</c:f>
              <c:numCache>
                <c:formatCode>0.0</c:formatCode>
                <c:ptCount val="31"/>
                <c:pt idx="0">
                  <c:v>12.638999999999999</c:v>
                </c:pt>
                <c:pt idx="1">
                  <c:v>12.602</c:v>
                </c:pt>
                <c:pt idx="2">
                  <c:v>13.882999999999999</c:v>
                </c:pt>
                <c:pt idx="3">
                  <c:v>12.047000000000001</c:v>
                </c:pt>
                <c:pt idx="4">
                  <c:v>14.038</c:v>
                </c:pt>
                <c:pt idx="5">
                  <c:v>14.868</c:v>
                </c:pt>
                <c:pt idx="6">
                  <c:v>15</c:v>
                </c:pt>
                <c:pt idx="7">
                  <c:v>14.484</c:v>
                </c:pt>
                <c:pt idx="8">
                  <c:v>3.81</c:v>
                </c:pt>
                <c:pt idx="9">
                  <c:v>13.526999999999999</c:v>
                </c:pt>
                <c:pt idx="10">
                  <c:v>15</c:v>
                </c:pt>
                <c:pt idx="11">
                  <c:v>15</c:v>
                </c:pt>
                <c:pt idx="12">
                  <c:v>12.686</c:v>
                </c:pt>
                <c:pt idx="13">
                  <c:v>13.446999999999999</c:v>
                </c:pt>
                <c:pt idx="14">
                  <c:v>15</c:v>
                </c:pt>
                <c:pt idx="15">
                  <c:v>15</c:v>
                </c:pt>
                <c:pt idx="16">
                  <c:v>12.792</c:v>
                </c:pt>
                <c:pt idx="17">
                  <c:v>14.894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13.706</c:v>
                </c:pt>
                <c:pt idx="22">
                  <c:v>12.933999999999999</c:v>
                </c:pt>
                <c:pt idx="23">
                  <c:v>12.847</c:v>
                </c:pt>
                <c:pt idx="24">
                  <c:v>12.497</c:v>
                </c:pt>
                <c:pt idx="25">
                  <c:v>11.746</c:v>
                </c:pt>
                <c:pt idx="26">
                  <c:v>11.717000000000001</c:v>
                </c:pt>
                <c:pt idx="27">
                  <c:v>12.164999999999999</c:v>
                </c:pt>
                <c:pt idx="28">
                  <c:v>12.125999999999999</c:v>
                </c:pt>
                <c:pt idx="29">
                  <c:v>11.589</c:v>
                </c:pt>
              </c:numCache>
            </c:numRef>
          </c:val>
        </c:ser>
        <c:ser>
          <c:idx val="1"/>
          <c:order val="1"/>
          <c:tx>
            <c:strRef>
              <c:f>'Jun19'!$A$4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'Jun19'!$C$4:$AG$4</c:f>
              <c:numCache>
                <c:formatCode>General</c:formatCode>
                <c:ptCount val="31"/>
                <c:pt idx="0">
                  <c:v>103.8</c:v>
                </c:pt>
                <c:pt idx="1">
                  <c:v>102.3</c:v>
                </c:pt>
                <c:pt idx="2">
                  <c:v>74.5</c:v>
                </c:pt>
                <c:pt idx="3">
                  <c:v>97.2</c:v>
                </c:pt>
                <c:pt idx="4">
                  <c:v>93.4</c:v>
                </c:pt>
                <c:pt idx="5">
                  <c:v>38.799999999999997</c:v>
                </c:pt>
                <c:pt idx="6">
                  <c:v>69.5</c:v>
                </c:pt>
                <c:pt idx="7">
                  <c:v>108.2</c:v>
                </c:pt>
                <c:pt idx="8">
                  <c:v>22.5</c:v>
                </c:pt>
                <c:pt idx="9">
                  <c:v>26.3</c:v>
                </c:pt>
                <c:pt idx="10">
                  <c:v>42.8</c:v>
                </c:pt>
                <c:pt idx="11">
                  <c:v>102.6</c:v>
                </c:pt>
                <c:pt idx="12" formatCode="0.0">
                  <c:v>108.1</c:v>
                </c:pt>
                <c:pt idx="13">
                  <c:v>65.5</c:v>
                </c:pt>
                <c:pt idx="14">
                  <c:v>60.2</c:v>
                </c:pt>
                <c:pt idx="15" formatCode="0.0">
                  <c:v>104.1</c:v>
                </c:pt>
                <c:pt idx="16" formatCode="0.0">
                  <c:v>106.6</c:v>
                </c:pt>
                <c:pt idx="17" formatCode="0.0">
                  <c:v>93.2</c:v>
                </c:pt>
                <c:pt idx="18" formatCode="0.0">
                  <c:v>94.7</c:v>
                </c:pt>
                <c:pt idx="19" formatCode="0.0">
                  <c:v>75.3</c:v>
                </c:pt>
                <c:pt idx="20" formatCode="0.0">
                  <c:v>53.5</c:v>
                </c:pt>
                <c:pt idx="21" formatCode="0.0">
                  <c:v>75.5</c:v>
                </c:pt>
                <c:pt idx="22" formatCode="0.0">
                  <c:v>99.1</c:v>
                </c:pt>
                <c:pt idx="23" formatCode="0.0">
                  <c:v>94.1</c:v>
                </c:pt>
                <c:pt idx="24" formatCode="0.0">
                  <c:v>94.2</c:v>
                </c:pt>
                <c:pt idx="25" formatCode="0.0">
                  <c:v>97</c:v>
                </c:pt>
                <c:pt idx="26" formatCode="0.0">
                  <c:v>97.5</c:v>
                </c:pt>
                <c:pt idx="27" formatCode="0.0">
                  <c:v>101.5</c:v>
                </c:pt>
                <c:pt idx="28" formatCode="0.0">
                  <c:v>101.5</c:v>
                </c:pt>
                <c:pt idx="29" formatCode="0.0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3216"/>
        <c:axId val="559527336"/>
        <c:axId val="828229216"/>
      </c:bar3DChart>
      <c:catAx>
        <c:axId val="5595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73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27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3216"/>
        <c:crossesAt val="1"/>
        <c:crossBetween val="between"/>
      </c:valAx>
      <c:serAx>
        <c:axId val="82822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273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'Jul19'!$C$3:$AG$3</c:f>
              <c:numCache>
                <c:formatCode>0.0</c:formatCode>
                <c:ptCount val="31"/>
                <c:pt idx="0">
                  <c:v>14.468</c:v>
                </c:pt>
                <c:pt idx="1">
                  <c:v>14.752000000000001</c:v>
                </c:pt>
                <c:pt idx="2">
                  <c:v>12.722</c:v>
                </c:pt>
                <c:pt idx="3">
                  <c:v>15</c:v>
                </c:pt>
                <c:pt idx="4">
                  <c:v>12.141</c:v>
                </c:pt>
                <c:pt idx="5">
                  <c:v>14.930999999999999</c:v>
                </c:pt>
                <c:pt idx="6">
                  <c:v>15</c:v>
                </c:pt>
                <c:pt idx="7">
                  <c:v>15</c:v>
                </c:pt>
                <c:pt idx="8">
                  <c:v>13.231999999999999</c:v>
                </c:pt>
                <c:pt idx="9">
                  <c:v>13.004</c:v>
                </c:pt>
                <c:pt idx="10">
                  <c:v>11.507999999999999</c:v>
                </c:pt>
                <c:pt idx="11">
                  <c:v>15</c:v>
                </c:pt>
                <c:pt idx="12">
                  <c:v>13.063000000000001</c:v>
                </c:pt>
                <c:pt idx="13">
                  <c:v>12.926</c:v>
                </c:pt>
                <c:pt idx="14">
                  <c:v>15</c:v>
                </c:pt>
                <c:pt idx="15">
                  <c:v>12.648999999999999</c:v>
                </c:pt>
                <c:pt idx="16">
                  <c:v>13.903</c:v>
                </c:pt>
                <c:pt idx="17">
                  <c:v>14.173999999999999</c:v>
                </c:pt>
                <c:pt idx="18">
                  <c:v>12.532999999999999</c:v>
                </c:pt>
                <c:pt idx="19">
                  <c:v>15</c:v>
                </c:pt>
                <c:pt idx="20">
                  <c:v>14.473000000000001</c:v>
                </c:pt>
                <c:pt idx="21">
                  <c:v>12.773</c:v>
                </c:pt>
                <c:pt idx="22">
                  <c:v>11.8</c:v>
                </c:pt>
                <c:pt idx="23">
                  <c:v>11.566000000000001</c:v>
                </c:pt>
                <c:pt idx="24">
                  <c:v>11.749000000000001</c:v>
                </c:pt>
                <c:pt idx="25">
                  <c:v>13.148</c:v>
                </c:pt>
                <c:pt idx="26">
                  <c:v>14.643000000000001</c:v>
                </c:pt>
                <c:pt idx="27">
                  <c:v>3.0350000000000001</c:v>
                </c:pt>
                <c:pt idx="28">
                  <c:v>15</c:v>
                </c:pt>
                <c:pt idx="29">
                  <c:v>13.093999999999999</c:v>
                </c:pt>
                <c:pt idx="30">
                  <c:v>14.752000000000001</c:v>
                </c:pt>
              </c:numCache>
            </c:numRef>
          </c:val>
        </c:ser>
        <c:ser>
          <c:idx val="1"/>
          <c:order val="1"/>
          <c:tx>
            <c:strRef>
              <c:f>'Jul19'!$A$4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'Jul19'!$C$4:$AG$4</c:f>
              <c:numCache>
                <c:formatCode>General</c:formatCode>
                <c:ptCount val="31"/>
                <c:pt idx="0">
                  <c:v>85.3</c:v>
                </c:pt>
                <c:pt idx="1">
                  <c:v>92.5</c:v>
                </c:pt>
                <c:pt idx="2">
                  <c:v>68.099999999999994</c:v>
                </c:pt>
                <c:pt idx="3">
                  <c:v>95.9</c:v>
                </c:pt>
                <c:pt idx="4">
                  <c:v>99.7</c:v>
                </c:pt>
                <c:pt idx="5">
                  <c:v>59.7</c:v>
                </c:pt>
                <c:pt idx="6">
                  <c:v>94.3</c:v>
                </c:pt>
                <c:pt idx="7">
                  <c:v>80.099999999999994</c:v>
                </c:pt>
                <c:pt idx="8">
                  <c:v>106.6</c:v>
                </c:pt>
                <c:pt idx="9">
                  <c:v>105.6</c:v>
                </c:pt>
                <c:pt idx="10">
                  <c:v>43.5</c:v>
                </c:pt>
                <c:pt idx="11">
                  <c:v>68.5</c:v>
                </c:pt>
                <c:pt idx="12" formatCode="0.0">
                  <c:v>97.1</c:v>
                </c:pt>
                <c:pt idx="13">
                  <c:v>92.8</c:v>
                </c:pt>
                <c:pt idx="14">
                  <c:v>64.900000000000006</c:v>
                </c:pt>
                <c:pt idx="15" formatCode="0.0">
                  <c:v>101.2</c:v>
                </c:pt>
                <c:pt idx="16" formatCode="0.0">
                  <c:v>94.1</c:v>
                </c:pt>
                <c:pt idx="17" formatCode="0.0">
                  <c:v>77.2</c:v>
                </c:pt>
                <c:pt idx="18" formatCode="0.0">
                  <c:v>100.3</c:v>
                </c:pt>
                <c:pt idx="19" formatCode="0.0">
                  <c:v>75.5</c:v>
                </c:pt>
                <c:pt idx="20" formatCode="0.0">
                  <c:v>88.1</c:v>
                </c:pt>
                <c:pt idx="21" formatCode="0.0">
                  <c:v>90.2</c:v>
                </c:pt>
                <c:pt idx="22" formatCode="0.0">
                  <c:v>95.5</c:v>
                </c:pt>
                <c:pt idx="23" formatCode="0.0">
                  <c:v>90.4</c:v>
                </c:pt>
                <c:pt idx="24" formatCode="0.0">
                  <c:v>83.2</c:v>
                </c:pt>
                <c:pt idx="25" formatCode="0.0">
                  <c:v>78.900000000000006</c:v>
                </c:pt>
                <c:pt idx="26" formatCode="0.0">
                  <c:v>66.900000000000006</c:v>
                </c:pt>
                <c:pt idx="27" formatCode="0.0">
                  <c:v>18.8</c:v>
                </c:pt>
                <c:pt idx="28" formatCode="0.0">
                  <c:v>64.599999999999994</c:v>
                </c:pt>
                <c:pt idx="29" formatCode="0.0">
                  <c:v>83.1</c:v>
                </c:pt>
                <c:pt idx="30" formatCode="0.0">
                  <c:v>94.8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27728"/>
        <c:axId val="559530472"/>
        <c:axId val="828233880"/>
      </c:bar3DChart>
      <c:catAx>
        <c:axId val="55952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04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30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7728"/>
        <c:crossesAt val="1"/>
        <c:crossBetween val="between"/>
      </c:valAx>
      <c:serAx>
        <c:axId val="828233880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304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'Aug19'!$C$3:$AG$3</c:f>
              <c:numCache>
                <c:formatCode>0.0</c:formatCode>
                <c:ptCount val="31"/>
                <c:pt idx="0">
                  <c:v>13.657</c:v>
                </c:pt>
                <c:pt idx="1">
                  <c:v>15</c:v>
                </c:pt>
                <c:pt idx="2">
                  <c:v>12.798</c:v>
                </c:pt>
                <c:pt idx="3">
                  <c:v>12.388999999999999</c:v>
                </c:pt>
                <c:pt idx="4">
                  <c:v>13.944000000000001</c:v>
                </c:pt>
                <c:pt idx="5">
                  <c:v>14.417999999999999</c:v>
                </c:pt>
                <c:pt idx="6">
                  <c:v>15</c:v>
                </c:pt>
                <c:pt idx="7">
                  <c:v>12.227</c:v>
                </c:pt>
                <c:pt idx="8">
                  <c:v>11.727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14.468999999999999</c:v>
                </c:pt>
                <c:pt idx="13">
                  <c:v>13.221</c:v>
                </c:pt>
                <c:pt idx="14">
                  <c:v>15</c:v>
                </c:pt>
                <c:pt idx="15">
                  <c:v>14.920999999999999</c:v>
                </c:pt>
                <c:pt idx="16">
                  <c:v>15</c:v>
                </c:pt>
                <c:pt idx="17">
                  <c:v>14.686</c:v>
                </c:pt>
                <c:pt idx="18">
                  <c:v>14.33</c:v>
                </c:pt>
                <c:pt idx="19">
                  <c:v>4.1900000000000004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11.664</c:v>
                </c:pt>
                <c:pt idx="24">
                  <c:v>11.818</c:v>
                </c:pt>
                <c:pt idx="25">
                  <c:v>11.757999999999999</c:v>
                </c:pt>
                <c:pt idx="26">
                  <c:v>12.055999999999999</c:v>
                </c:pt>
                <c:pt idx="27">
                  <c:v>13.593999999999999</c:v>
                </c:pt>
                <c:pt idx="28">
                  <c:v>11.739000000000001</c:v>
                </c:pt>
                <c:pt idx="29">
                  <c:v>11.348000000000001</c:v>
                </c:pt>
                <c:pt idx="30">
                  <c:v>11.205</c:v>
                </c:pt>
              </c:numCache>
            </c:numRef>
          </c:val>
        </c:ser>
        <c:ser>
          <c:idx val="1"/>
          <c:order val="1"/>
          <c:tx>
            <c:strRef>
              <c:f>'Aug19'!$A$4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'Aug19'!$C$4:$AG$4</c:f>
              <c:numCache>
                <c:formatCode>General</c:formatCode>
                <c:ptCount val="31"/>
                <c:pt idx="0">
                  <c:v>84.3</c:v>
                </c:pt>
                <c:pt idx="1">
                  <c:v>77.3</c:v>
                </c:pt>
                <c:pt idx="2">
                  <c:v>94.6</c:v>
                </c:pt>
                <c:pt idx="3">
                  <c:v>94.3</c:v>
                </c:pt>
                <c:pt idx="4">
                  <c:v>87.7</c:v>
                </c:pt>
                <c:pt idx="5">
                  <c:v>43.6</c:v>
                </c:pt>
                <c:pt idx="6">
                  <c:v>36.9</c:v>
                </c:pt>
                <c:pt idx="7">
                  <c:v>95.8</c:v>
                </c:pt>
                <c:pt idx="8">
                  <c:v>74.099999999999994</c:v>
                </c:pt>
                <c:pt idx="9">
                  <c:v>51.5</c:v>
                </c:pt>
                <c:pt idx="10">
                  <c:v>68.599999999999994</c:v>
                </c:pt>
                <c:pt idx="11">
                  <c:v>49.6</c:v>
                </c:pt>
                <c:pt idx="12" formatCode="0.0">
                  <c:v>80.599999999999994</c:v>
                </c:pt>
                <c:pt idx="13">
                  <c:v>95.8</c:v>
                </c:pt>
                <c:pt idx="14">
                  <c:v>72.400000000000006</c:v>
                </c:pt>
                <c:pt idx="15" formatCode="0.0">
                  <c:v>85.7</c:v>
                </c:pt>
                <c:pt idx="16" formatCode="0.0">
                  <c:v>51.4</c:v>
                </c:pt>
                <c:pt idx="17" formatCode="0.0">
                  <c:v>75.7</c:v>
                </c:pt>
                <c:pt idx="18" formatCode="0.0">
                  <c:v>37.299999999999997</c:v>
                </c:pt>
                <c:pt idx="19" formatCode="0.0">
                  <c:v>15.2</c:v>
                </c:pt>
                <c:pt idx="20" formatCode="0.0">
                  <c:v>66</c:v>
                </c:pt>
                <c:pt idx="21" formatCode="0.0">
                  <c:v>79.400000000000006</c:v>
                </c:pt>
                <c:pt idx="22" formatCode="0.0">
                  <c:v>57.9</c:v>
                </c:pt>
                <c:pt idx="23" formatCode="0.0">
                  <c:v>88.7</c:v>
                </c:pt>
                <c:pt idx="24" formatCode="0.0">
                  <c:v>88.4</c:v>
                </c:pt>
                <c:pt idx="25" formatCode="0.0">
                  <c:v>87.8</c:v>
                </c:pt>
                <c:pt idx="26" formatCode="0.0">
                  <c:v>74.400000000000006</c:v>
                </c:pt>
                <c:pt idx="27" formatCode="0.0">
                  <c:v>75</c:v>
                </c:pt>
                <c:pt idx="28" formatCode="0.0">
                  <c:v>82.7</c:v>
                </c:pt>
                <c:pt idx="29" formatCode="0.0">
                  <c:v>79.099999999999994</c:v>
                </c:pt>
                <c:pt idx="30" formatCode="0.0">
                  <c:v>80.599999999999994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25768"/>
        <c:axId val="559529296"/>
        <c:axId val="828232184"/>
      </c:bar3DChart>
      <c:catAx>
        <c:axId val="55952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92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952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25768"/>
        <c:crossesAt val="1"/>
        <c:crossBetween val="between"/>
      </c:valAx>
      <c:serAx>
        <c:axId val="828232184"/>
        <c:scaling>
          <c:orientation val="minMax"/>
        </c:scaling>
        <c:delete val="1"/>
        <c:axPos val="b"/>
        <c:majorTickMark val="out"/>
        <c:minorTickMark val="none"/>
        <c:tickLblPos val="nextTo"/>
        <c:crossAx val="55952929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'Sep19'!$C$3:$AG$3</c:f>
              <c:numCache>
                <c:formatCode>0.0</c:formatCode>
                <c:ptCount val="31"/>
                <c:pt idx="0">
                  <c:v>14.917999999999999</c:v>
                </c:pt>
                <c:pt idx="1">
                  <c:v>9.0540000000000003</c:v>
                </c:pt>
                <c:pt idx="2">
                  <c:v>12.093999999999999</c:v>
                </c:pt>
                <c:pt idx="3">
                  <c:v>11.664</c:v>
                </c:pt>
                <c:pt idx="4">
                  <c:v>11.397</c:v>
                </c:pt>
                <c:pt idx="5">
                  <c:v>9.1809999999999992</c:v>
                </c:pt>
                <c:pt idx="6">
                  <c:v>13.557</c:v>
                </c:pt>
                <c:pt idx="7">
                  <c:v>13.303000000000001</c:v>
                </c:pt>
                <c:pt idx="8">
                  <c:v>12.504</c:v>
                </c:pt>
                <c:pt idx="9">
                  <c:v>11.023</c:v>
                </c:pt>
                <c:pt idx="10">
                  <c:v>14.321999999999999</c:v>
                </c:pt>
                <c:pt idx="11">
                  <c:v>11.247</c:v>
                </c:pt>
                <c:pt idx="12">
                  <c:v>11.233000000000001</c:v>
                </c:pt>
                <c:pt idx="13">
                  <c:v>12.205</c:v>
                </c:pt>
                <c:pt idx="14">
                  <c:v>10.795999999999999</c:v>
                </c:pt>
                <c:pt idx="15">
                  <c:v>10.452</c:v>
                </c:pt>
                <c:pt idx="16">
                  <c:v>10.763999999999999</c:v>
                </c:pt>
                <c:pt idx="17">
                  <c:v>13.898999999999999</c:v>
                </c:pt>
                <c:pt idx="18">
                  <c:v>11.709</c:v>
                </c:pt>
                <c:pt idx="19">
                  <c:v>11.009</c:v>
                </c:pt>
                <c:pt idx="20">
                  <c:v>10.747999999999999</c:v>
                </c:pt>
                <c:pt idx="21">
                  <c:v>14.285</c:v>
                </c:pt>
                <c:pt idx="22">
                  <c:v>13.557</c:v>
                </c:pt>
                <c:pt idx="23">
                  <c:v>14.956</c:v>
                </c:pt>
                <c:pt idx="24">
                  <c:v>15</c:v>
                </c:pt>
                <c:pt idx="25">
                  <c:v>15</c:v>
                </c:pt>
                <c:pt idx="26">
                  <c:v>13.952</c:v>
                </c:pt>
                <c:pt idx="27">
                  <c:v>13.912000000000001</c:v>
                </c:pt>
                <c:pt idx="28">
                  <c:v>13.071</c:v>
                </c:pt>
                <c:pt idx="29">
                  <c:v>11.25</c:v>
                </c:pt>
              </c:numCache>
            </c:numRef>
          </c:val>
        </c:ser>
        <c:ser>
          <c:idx val="1"/>
          <c:order val="1"/>
          <c:tx>
            <c:strRef>
              <c:f>'Sep19'!$A$4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'Sep19'!$C$4:$AG$4</c:f>
              <c:numCache>
                <c:formatCode>General</c:formatCode>
                <c:ptCount val="31"/>
                <c:pt idx="0">
                  <c:v>49.4</c:v>
                </c:pt>
                <c:pt idx="1">
                  <c:v>30.7</c:v>
                </c:pt>
                <c:pt idx="2">
                  <c:v>87.2</c:v>
                </c:pt>
                <c:pt idx="3">
                  <c:v>84</c:v>
                </c:pt>
                <c:pt idx="4">
                  <c:v>31.2</c:v>
                </c:pt>
                <c:pt idx="5">
                  <c:v>19.899999999999999</c:v>
                </c:pt>
                <c:pt idx="6">
                  <c:v>75.5</c:v>
                </c:pt>
                <c:pt idx="7">
                  <c:v>36</c:v>
                </c:pt>
                <c:pt idx="8">
                  <c:v>70.599999999999994</c:v>
                </c:pt>
                <c:pt idx="9">
                  <c:v>72.2</c:v>
                </c:pt>
                <c:pt idx="10">
                  <c:v>58.5</c:v>
                </c:pt>
                <c:pt idx="11">
                  <c:v>78.7</c:v>
                </c:pt>
                <c:pt idx="12" formatCode="0.0">
                  <c:v>77.599999999999994</c:v>
                </c:pt>
                <c:pt idx="13">
                  <c:v>72.400000000000006</c:v>
                </c:pt>
                <c:pt idx="14">
                  <c:v>74.7</c:v>
                </c:pt>
                <c:pt idx="15" formatCode="0.0">
                  <c:v>72</c:v>
                </c:pt>
                <c:pt idx="16" formatCode="0.0">
                  <c:v>74.900000000000006</c:v>
                </c:pt>
                <c:pt idx="17" formatCode="0.0">
                  <c:v>63.3</c:v>
                </c:pt>
                <c:pt idx="18" formatCode="0.0">
                  <c:v>79.5</c:v>
                </c:pt>
                <c:pt idx="19" formatCode="0.0">
                  <c:v>74.7</c:v>
                </c:pt>
                <c:pt idx="20" formatCode="0.0">
                  <c:v>72</c:v>
                </c:pt>
                <c:pt idx="21" formatCode="0.0">
                  <c:v>50</c:v>
                </c:pt>
                <c:pt idx="22" formatCode="0.0">
                  <c:v>69.3</c:v>
                </c:pt>
                <c:pt idx="23" formatCode="0.0">
                  <c:v>29.5</c:v>
                </c:pt>
                <c:pt idx="24" formatCode="0.0">
                  <c:v>38.299999999999997</c:v>
                </c:pt>
                <c:pt idx="25" formatCode="0.0">
                  <c:v>43.9</c:v>
                </c:pt>
                <c:pt idx="26" formatCode="0.0">
                  <c:v>63.2</c:v>
                </c:pt>
                <c:pt idx="27" formatCode="0.0">
                  <c:v>68.3</c:v>
                </c:pt>
                <c:pt idx="28" formatCode="0.0">
                  <c:v>70.599999999999994</c:v>
                </c:pt>
                <c:pt idx="29" formatCode="0.0">
                  <c:v>71.400000000000006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0864"/>
        <c:axId val="819567720"/>
        <c:axId val="828234728"/>
      </c:bar3DChart>
      <c:catAx>
        <c:axId val="5595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772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67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0864"/>
        <c:crossesAt val="1"/>
        <c:crossBetween val="between"/>
      </c:valAx>
      <c:serAx>
        <c:axId val="828234728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6772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'Okt19'!$C$3:$AG$3</c:f>
              <c:numCache>
                <c:formatCode>0.0</c:formatCode>
                <c:ptCount val="31"/>
                <c:pt idx="0">
                  <c:v>13.461</c:v>
                </c:pt>
                <c:pt idx="1">
                  <c:v>15</c:v>
                </c:pt>
                <c:pt idx="2">
                  <c:v>11.26</c:v>
                </c:pt>
                <c:pt idx="3">
                  <c:v>3.1760000000000002</c:v>
                </c:pt>
                <c:pt idx="4">
                  <c:v>14.728</c:v>
                </c:pt>
                <c:pt idx="5">
                  <c:v>10.525</c:v>
                </c:pt>
                <c:pt idx="6">
                  <c:v>14.398</c:v>
                </c:pt>
                <c:pt idx="7">
                  <c:v>14.909000000000001</c:v>
                </c:pt>
                <c:pt idx="8">
                  <c:v>2.3359999999999999</c:v>
                </c:pt>
                <c:pt idx="9">
                  <c:v>15</c:v>
                </c:pt>
                <c:pt idx="10">
                  <c:v>10.420999999999999</c:v>
                </c:pt>
                <c:pt idx="11">
                  <c:v>12.000999999999999</c:v>
                </c:pt>
                <c:pt idx="12">
                  <c:v>9.51</c:v>
                </c:pt>
                <c:pt idx="13">
                  <c:v>9.5090000000000003</c:v>
                </c:pt>
                <c:pt idx="14">
                  <c:v>1.4970000000000001</c:v>
                </c:pt>
                <c:pt idx="15">
                  <c:v>10.003</c:v>
                </c:pt>
                <c:pt idx="16">
                  <c:v>11.28</c:v>
                </c:pt>
                <c:pt idx="17">
                  <c:v>12.448</c:v>
                </c:pt>
                <c:pt idx="18">
                  <c:v>13.763</c:v>
                </c:pt>
                <c:pt idx="19">
                  <c:v>9.4860000000000007</c:v>
                </c:pt>
                <c:pt idx="20">
                  <c:v>6.2649999999999997</c:v>
                </c:pt>
                <c:pt idx="21">
                  <c:v>3.411</c:v>
                </c:pt>
                <c:pt idx="22">
                  <c:v>11.288</c:v>
                </c:pt>
                <c:pt idx="23">
                  <c:v>10.525</c:v>
                </c:pt>
                <c:pt idx="24">
                  <c:v>9.3940000000000001</c:v>
                </c:pt>
                <c:pt idx="25">
                  <c:v>11.474</c:v>
                </c:pt>
                <c:pt idx="26">
                  <c:v>10.257999999999999</c:v>
                </c:pt>
                <c:pt idx="27">
                  <c:v>4.0309999999999997</c:v>
                </c:pt>
                <c:pt idx="28">
                  <c:v>4.3869999999999996</c:v>
                </c:pt>
                <c:pt idx="29">
                  <c:v>3.3290000000000002</c:v>
                </c:pt>
                <c:pt idx="30">
                  <c:v>2.9159999999999999</c:v>
                </c:pt>
              </c:numCache>
            </c:numRef>
          </c:val>
        </c:ser>
        <c:ser>
          <c:idx val="1"/>
          <c:order val="1"/>
          <c:tx>
            <c:strRef>
              <c:f>'Okt19'!$A$4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'Okt19'!$C$4:$AG$4</c:f>
              <c:numCache>
                <c:formatCode>General</c:formatCode>
                <c:ptCount val="31"/>
                <c:pt idx="0">
                  <c:v>55.8</c:v>
                </c:pt>
                <c:pt idx="1">
                  <c:v>32.799999999999997</c:v>
                </c:pt>
                <c:pt idx="2">
                  <c:v>65.900000000000006</c:v>
                </c:pt>
                <c:pt idx="3">
                  <c:v>13.1</c:v>
                </c:pt>
                <c:pt idx="4">
                  <c:v>35.5</c:v>
                </c:pt>
                <c:pt idx="5">
                  <c:v>23.8</c:v>
                </c:pt>
                <c:pt idx="6">
                  <c:v>62</c:v>
                </c:pt>
                <c:pt idx="7">
                  <c:v>44.9</c:v>
                </c:pt>
                <c:pt idx="8">
                  <c:v>8</c:v>
                </c:pt>
                <c:pt idx="9">
                  <c:v>42</c:v>
                </c:pt>
                <c:pt idx="10">
                  <c:v>64.900000000000006</c:v>
                </c:pt>
                <c:pt idx="11">
                  <c:v>40.6</c:v>
                </c:pt>
                <c:pt idx="12" formatCode="0.0">
                  <c:v>57.9</c:v>
                </c:pt>
                <c:pt idx="13">
                  <c:v>58.2</c:v>
                </c:pt>
                <c:pt idx="14">
                  <c:v>7.1</c:v>
                </c:pt>
                <c:pt idx="15" formatCode="0.0">
                  <c:v>60.3</c:v>
                </c:pt>
                <c:pt idx="16" formatCode="0.0">
                  <c:v>29.3</c:v>
                </c:pt>
                <c:pt idx="17" formatCode="0.0">
                  <c:v>30.9</c:v>
                </c:pt>
                <c:pt idx="18" formatCode="0.0">
                  <c:v>15.2</c:v>
                </c:pt>
                <c:pt idx="19" formatCode="0.0">
                  <c:v>18.399999999999999</c:v>
                </c:pt>
                <c:pt idx="20" formatCode="0.0">
                  <c:v>8.9</c:v>
                </c:pt>
                <c:pt idx="21" formatCode="0.0">
                  <c:v>10.7</c:v>
                </c:pt>
                <c:pt idx="22" formatCode="0.0">
                  <c:v>18.2</c:v>
                </c:pt>
                <c:pt idx="23" formatCode="0.0">
                  <c:v>25.5</c:v>
                </c:pt>
                <c:pt idx="24" formatCode="0.0">
                  <c:v>49</c:v>
                </c:pt>
                <c:pt idx="25" formatCode="0.0">
                  <c:v>40.4</c:v>
                </c:pt>
                <c:pt idx="26" formatCode="0.0">
                  <c:v>32.299999999999997</c:v>
                </c:pt>
                <c:pt idx="27" formatCode="0.0">
                  <c:v>12.5</c:v>
                </c:pt>
                <c:pt idx="28" formatCode="0.0">
                  <c:v>11</c:v>
                </c:pt>
                <c:pt idx="29" formatCode="0.0">
                  <c:v>9.4</c:v>
                </c:pt>
                <c:pt idx="30" formatCode="0.0">
                  <c:v>13.9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69680"/>
        <c:axId val="819564976"/>
        <c:axId val="828230912"/>
      </c:bar3DChart>
      <c:catAx>
        <c:axId val="81956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49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6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9680"/>
        <c:crossesAt val="1"/>
        <c:crossBetween val="between"/>
      </c:valAx>
      <c:serAx>
        <c:axId val="828230912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649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'Nov19'!$C$3:$AG$3</c:f>
              <c:numCache>
                <c:formatCode>0.0</c:formatCode>
                <c:ptCount val="31"/>
                <c:pt idx="0">
                  <c:v>6.5010000000000003</c:v>
                </c:pt>
                <c:pt idx="1">
                  <c:v>9.2080000000000002</c:v>
                </c:pt>
                <c:pt idx="2">
                  <c:v>4.8869999999999996</c:v>
                </c:pt>
                <c:pt idx="3">
                  <c:v>12.744999999999999</c:v>
                </c:pt>
                <c:pt idx="4">
                  <c:v>11.340999999999999</c:v>
                </c:pt>
                <c:pt idx="5">
                  <c:v>12.492000000000001</c:v>
                </c:pt>
                <c:pt idx="6">
                  <c:v>5.609</c:v>
                </c:pt>
                <c:pt idx="7">
                  <c:v>3.9340000000000002</c:v>
                </c:pt>
                <c:pt idx="8">
                  <c:v>11.204000000000001</c:v>
                </c:pt>
                <c:pt idx="9">
                  <c:v>9.7509999999999994</c:v>
                </c:pt>
                <c:pt idx="10">
                  <c:v>3.452</c:v>
                </c:pt>
                <c:pt idx="11">
                  <c:v>8.99</c:v>
                </c:pt>
                <c:pt idx="12">
                  <c:v>7.2869999999999999</c:v>
                </c:pt>
                <c:pt idx="13">
                  <c:v>3.7610000000000001</c:v>
                </c:pt>
                <c:pt idx="14">
                  <c:v>9.3369999999999997</c:v>
                </c:pt>
                <c:pt idx="15">
                  <c:v>9.7140000000000004</c:v>
                </c:pt>
                <c:pt idx="16">
                  <c:v>1.123</c:v>
                </c:pt>
                <c:pt idx="17">
                  <c:v>10.411</c:v>
                </c:pt>
                <c:pt idx="18">
                  <c:v>11.077999999999999</c:v>
                </c:pt>
                <c:pt idx="19">
                  <c:v>6.5129999999999999</c:v>
                </c:pt>
                <c:pt idx="20">
                  <c:v>2.0539999999999998</c:v>
                </c:pt>
                <c:pt idx="21">
                  <c:v>1.6339999999999999</c:v>
                </c:pt>
                <c:pt idx="22">
                  <c:v>7.6440000000000001</c:v>
                </c:pt>
                <c:pt idx="23">
                  <c:v>8.36</c:v>
                </c:pt>
                <c:pt idx="24">
                  <c:v>4.7460000000000004</c:v>
                </c:pt>
                <c:pt idx="25">
                  <c:v>5.15</c:v>
                </c:pt>
                <c:pt idx="26">
                  <c:v>10.289</c:v>
                </c:pt>
                <c:pt idx="27">
                  <c:v>10.073</c:v>
                </c:pt>
                <c:pt idx="28">
                  <c:v>2.153</c:v>
                </c:pt>
                <c:pt idx="29">
                  <c:v>10.102</c:v>
                </c:pt>
              </c:numCache>
            </c:numRef>
          </c:val>
        </c:ser>
        <c:ser>
          <c:idx val="1"/>
          <c:order val="1"/>
          <c:tx>
            <c:strRef>
              <c:f>'Nov19'!$A$4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'Nov19'!$C$4:$AG$4</c:f>
              <c:numCache>
                <c:formatCode>General</c:formatCode>
                <c:ptCount val="31"/>
                <c:pt idx="0">
                  <c:v>12.5</c:v>
                </c:pt>
                <c:pt idx="1">
                  <c:v>19.3</c:v>
                </c:pt>
                <c:pt idx="2">
                  <c:v>10.4</c:v>
                </c:pt>
                <c:pt idx="3">
                  <c:v>24.2</c:v>
                </c:pt>
                <c:pt idx="4">
                  <c:v>29.6</c:v>
                </c:pt>
                <c:pt idx="5">
                  <c:v>25.6</c:v>
                </c:pt>
                <c:pt idx="6">
                  <c:v>11.3</c:v>
                </c:pt>
                <c:pt idx="7">
                  <c:v>12.3</c:v>
                </c:pt>
                <c:pt idx="8">
                  <c:v>20</c:v>
                </c:pt>
                <c:pt idx="9">
                  <c:v>31.6</c:v>
                </c:pt>
                <c:pt idx="10">
                  <c:v>12.8</c:v>
                </c:pt>
                <c:pt idx="11">
                  <c:v>42</c:v>
                </c:pt>
                <c:pt idx="12" formatCode="0.0">
                  <c:v>18</c:v>
                </c:pt>
                <c:pt idx="13">
                  <c:v>11.7</c:v>
                </c:pt>
                <c:pt idx="14">
                  <c:v>25.7</c:v>
                </c:pt>
                <c:pt idx="15" formatCode="0.0">
                  <c:v>22.9</c:v>
                </c:pt>
                <c:pt idx="16" formatCode="0.0">
                  <c:v>5</c:v>
                </c:pt>
                <c:pt idx="17" formatCode="0.0">
                  <c:v>30</c:v>
                </c:pt>
                <c:pt idx="18" formatCode="0.0">
                  <c:v>21.7</c:v>
                </c:pt>
                <c:pt idx="19" formatCode="0.0">
                  <c:v>18.600000000000001</c:v>
                </c:pt>
                <c:pt idx="20" formatCode="0.0">
                  <c:v>7.8</c:v>
                </c:pt>
                <c:pt idx="21" formatCode="0.0">
                  <c:v>7</c:v>
                </c:pt>
                <c:pt idx="22" formatCode="0.0">
                  <c:v>18.899999999999999</c:v>
                </c:pt>
                <c:pt idx="23" formatCode="0.0">
                  <c:v>26.1</c:v>
                </c:pt>
                <c:pt idx="24" formatCode="0.0">
                  <c:v>16</c:v>
                </c:pt>
                <c:pt idx="25" formatCode="0.0">
                  <c:v>10.9</c:v>
                </c:pt>
                <c:pt idx="26" formatCode="0.0">
                  <c:v>20.7</c:v>
                </c:pt>
                <c:pt idx="27" formatCode="0.0">
                  <c:v>7.5</c:v>
                </c:pt>
                <c:pt idx="28" formatCode="0.0">
                  <c:v>6.4</c:v>
                </c:pt>
                <c:pt idx="29" formatCode="0.0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68504"/>
        <c:axId val="819568896"/>
        <c:axId val="828236424"/>
      </c:bar3DChart>
      <c:catAx>
        <c:axId val="81956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88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6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8504"/>
        <c:crossesAt val="1"/>
        <c:crossBetween val="between"/>
      </c:valAx>
      <c:serAx>
        <c:axId val="828236424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6889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2019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'Dez19'!$A$3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'Dez19'!$C$3:$AG$3</c:f>
              <c:numCache>
                <c:formatCode>0.0</c:formatCode>
                <c:ptCount val="31"/>
                <c:pt idx="0">
                  <c:v>1.8280000000000001</c:v>
                </c:pt>
                <c:pt idx="1">
                  <c:v>9.8170000000000002</c:v>
                </c:pt>
                <c:pt idx="2">
                  <c:v>7.4080000000000004</c:v>
                </c:pt>
                <c:pt idx="3">
                  <c:v>2.7589999999999999</c:v>
                </c:pt>
                <c:pt idx="4">
                  <c:v>2.5550000000000002</c:v>
                </c:pt>
                <c:pt idx="5">
                  <c:v>8.2919999999999998</c:v>
                </c:pt>
                <c:pt idx="6">
                  <c:v>9.6890000000000001</c:v>
                </c:pt>
                <c:pt idx="7">
                  <c:v>8.4130000000000003</c:v>
                </c:pt>
                <c:pt idx="8">
                  <c:v>2.5529999999999999</c:v>
                </c:pt>
                <c:pt idx="9">
                  <c:v>7.3369999999999997</c:v>
                </c:pt>
                <c:pt idx="10">
                  <c:v>1.722</c:v>
                </c:pt>
                <c:pt idx="11">
                  <c:v>9.4220000000000006</c:v>
                </c:pt>
                <c:pt idx="12">
                  <c:v>9.548</c:v>
                </c:pt>
                <c:pt idx="13">
                  <c:v>9.5649999999999995</c:v>
                </c:pt>
                <c:pt idx="14">
                  <c:v>5.6959999999999997</c:v>
                </c:pt>
                <c:pt idx="15">
                  <c:v>7.2270000000000003</c:v>
                </c:pt>
                <c:pt idx="16">
                  <c:v>7.9050000000000002</c:v>
                </c:pt>
                <c:pt idx="17">
                  <c:v>7.633</c:v>
                </c:pt>
                <c:pt idx="18">
                  <c:v>8.6059999999999999</c:v>
                </c:pt>
                <c:pt idx="19">
                  <c:v>1.345</c:v>
                </c:pt>
                <c:pt idx="20">
                  <c:v>8.7799999999999994</c:v>
                </c:pt>
                <c:pt idx="26">
                  <c:v>10.199999999999999</c:v>
                </c:pt>
                <c:pt idx="27">
                  <c:v>8.6959999999999997</c:v>
                </c:pt>
                <c:pt idx="28">
                  <c:v>7.8630000000000004</c:v>
                </c:pt>
                <c:pt idx="29">
                  <c:v>1.4870000000000001</c:v>
                </c:pt>
                <c:pt idx="30">
                  <c:v>1.571</c:v>
                </c:pt>
              </c:numCache>
            </c:numRef>
          </c:val>
        </c:ser>
        <c:ser>
          <c:idx val="1"/>
          <c:order val="1"/>
          <c:tx>
            <c:strRef>
              <c:f>'Dez19'!$A$4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'Dez19'!$C$4:$AG$4</c:f>
              <c:numCache>
                <c:formatCode>General</c:formatCode>
                <c:ptCount val="31"/>
                <c:pt idx="0">
                  <c:v>5</c:v>
                </c:pt>
                <c:pt idx="1">
                  <c:v>19.2</c:v>
                </c:pt>
                <c:pt idx="2">
                  <c:v>26.7</c:v>
                </c:pt>
                <c:pt idx="3">
                  <c:v>8.5</c:v>
                </c:pt>
                <c:pt idx="4">
                  <c:v>8.1999999999999993</c:v>
                </c:pt>
                <c:pt idx="5">
                  <c:v>27.2</c:v>
                </c:pt>
                <c:pt idx="6">
                  <c:v>19.399999999999999</c:v>
                </c:pt>
                <c:pt idx="7">
                  <c:v>22.9</c:v>
                </c:pt>
                <c:pt idx="8">
                  <c:v>5.6</c:v>
                </c:pt>
                <c:pt idx="9">
                  <c:v>34</c:v>
                </c:pt>
                <c:pt idx="10">
                  <c:v>5.9</c:v>
                </c:pt>
                <c:pt idx="11">
                  <c:v>27</c:v>
                </c:pt>
                <c:pt idx="12" formatCode="0.0">
                  <c:v>9.9</c:v>
                </c:pt>
                <c:pt idx="13">
                  <c:v>20.2</c:v>
                </c:pt>
                <c:pt idx="14">
                  <c:v>14.5</c:v>
                </c:pt>
                <c:pt idx="15" formatCode="0.0">
                  <c:v>14</c:v>
                </c:pt>
                <c:pt idx="16" formatCode="0.0">
                  <c:v>12.8</c:v>
                </c:pt>
                <c:pt idx="17" formatCode="0.0">
                  <c:v>21.5</c:v>
                </c:pt>
                <c:pt idx="18" formatCode="0.0">
                  <c:v>22.4</c:v>
                </c:pt>
                <c:pt idx="19" formatCode="0.0">
                  <c:v>3.4</c:v>
                </c:pt>
                <c:pt idx="20" formatCode="0.0">
                  <c:v>17.399999999999999</c:v>
                </c:pt>
                <c:pt idx="21" formatCode="0.0">
                  <c:v>11.17500000000291</c:v>
                </c:pt>
                <c:pt idx="22" formatCode="0.0">
                  <c:v>11.17500000000291</c:v>
                </c:pt>
                <c:pt idx="23" formatCode="0.0">
                  <c:v>11.17500000000291</c:v>
                </c:pt>
                <c:pt idx="24" formatCode="0.0">
                  <c:v>11.17500000000291</c:v>
                </c:pt>
                <c:pt idx="25" formatCode="0.0">
                  <c:v>12.3</c:v>
                </c:pt>
                <c:pt idx="26" formatCode="0.0">
                  <c:v>16.2</c:v>
                </c:pt>
                <c:pt idx="27" formatCode="0.0">
                  <c:v>28.4</c:v>
                </c:pt>
                <c:pt idx="28" formatCode="0.0">
                  <c:v>10.9</c:v>
                </c:pt>
                <c:pt idx="29" formatCode="0.0">
                  <c:v>6.7</c:v>
                </c:pt>
                <c:pt idx="30" formatCode="0.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70072"/>
        <c:axId val="819566936"/>
        <c:axId val="828224976"/>
      </c:bar3DChart>
      <c:catAx>
        <c:axId val="81957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69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66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70072"/>
        <c:crossesAt val="1"/>
        <c:crossBetween val="between"/>
      </c:valAx>
      <c:serAx>
        <c:axId val="828224976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669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'Jan20'!$C$3:$AG$3</c:f>
              <c:numCache>
                <c:formatCode>0.0</c:formatCode>
                <c:ptCount val="31"/>
                <c:pt idx="0">
                  <c:v>1.06</c:v>
                </c:pt>
                <c:pt idx="1">
                  <c:v>1.3340000000000001</c:v>
                </c:pt>
                <c:pt idx="2">
                  <c:v>9.0329999999999995</c:v>
                </c:pt>
                <c:pt idx="3">
                  <c:v>9.5570000000000004</c:v>
                </c:pt>
                <c:pt idx="4">
                  <c:v>7.39</c:v>
                </c:pt>
                <c:pt idx="5">
                  <c:v>4.0419999999999998</c:v>
                </c:pt>
                <c:pt idx="6">
                  <c:v>8.32</c:v>
                </c:pt>
                <c:pt idx="7">
                  <c:v>8.1059999999999999</c:v>
                </c:pt>
                <c:pt idx="8">
                  <c:v>7.819</c:v>
                </c:pt>
                <c:pt idx="9">
                  <c:v>10.247999999999999</c:v>
                </c:pt>
                <c:pt idx="10">
                  <c:v>7.68</c:v>
                </c:pt>
                <c:pt idx="11">
                  <c:v>7.7009999999999996</c:v>
                </c:pt>
                <c:pt idx="12">
                  <c:v>7.1619999999999999</c:v>
                </c:pt>
                <c:pt idx="13">
                  <c:v>8.0039999999999996</c:v>
                </c:pt>
                <c:pt idx="14">
                  <c:v>8.0990000000000002</c:v>
                </c:pt>
                <c:pt idx="15">
                  <c:v>7.52</c:v>
                </c:pt>
                <c:pt idx="16">
                  <c:v>2.7749999999999999</c:v>
                </c:pt>
                <c:pt idx="17">
                  <c:v>8.7050000000000001</c:v>
                </c:pt>
                <c:pt idx="18">
                  <c:v>8.9860000000000007</c:v>
                </c:pt>
                <c:pt idx="19">
                  <c:v>8.1859999999999999</c:v>
                </c:pt>
                <c:pt idx="20">
                  <c:v>7.87</c:v>
                </c:pt>
                <c:pt idx="21">
                  <c:v>7.8330000000000002</c:v>
                </c:pt>
                <c:pt idx="22">
                  <c:v>1.446</c:v>
                </c:pt>
                <c:pt idx="23">
                  <c:v>1.9159999999999999</c:v>
                </c:pt>
                <c:pt idx="24">
                  <c:v>2.355</c:v>
                </c:pt>
                <c:pt idx="25">
                  <c:v>2.9569999999999999</c:v>
                </c:pt>
                <c:pt idx="26">
                  <c:v>5.2</c:v>
                </c:pt>
                <c:pt idx="27">
                  <c:v>2.8260000000000001</c:v>
                </c:pt>
                <c:pt idx="28">
                  <c:v>7.2560000000000002</c:v>
                </c:pt>
                <c:pt idx="29">
                  <c:v>11.974</c:v>
                </c:pt>
                <c:pt idx="30">
                  <c:v>9.798</c:v>
                </c:pt>
              </c:numCache>
            </c:numRef>
          </c:val>
        </c:ser>
        <c:ser>
          <c:idx val="1"/>
          <c:order val="1"/>
          <c:tx>
            <c:strRef>
              <c:f>'Jan20'!$A$4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'Jan20'!$C$4:$AG$4</c:f>
              <c:numCache>
                <c:formatCode>General</c:formatCode>
                <c:ptCount val="31"/>
                <c:pt idx="0">
                  <c:v>4.3</c:v>
                </c:pt>
                <c:pt idx="1">
                  <c:v>5.9</c:v>
                </c:pt>
                <c:pt idx="2">
                  <c:v>16.3</c:v>
                </c:pt>
                <c:pt idx="3">
                  <c:v>20.3</c:v>
                </c:pt>
                <c:pt idx="4">
                  <c:v>34.200000000000003</c:v>
                </c:pt>
                <c:pt idx="5">
                  <c:v>9.6</c:v>
                </c:pt>
                <c:pt idx="6">
                  <c:v>31.1</c:v>
                </c:pt>
                <c:pt idx="7">
                  <c:v>17</c:v>
                </c:pt>
                <c:pt idx="8">
                  <c:v>30.8</c:v>
                </c:pt>
                <c:pt idx="9">
                  <c:v>18.899999999999999</c:v>
                </c:pt>
                <c:pt idx="10">
                  <c:v>36.299999999999997</c:v>
                </c:pt>
                <c:pt idx="11">
                  <c:v>34.700000000000003</c:v>
                </c:pt>
                <c:pt idx="12" formatCode="0.0">
                  <c:v>23.3</c:v>
                </c:pt>
                <c:pt idx="13">
                  <c:v>27</c:v>
                </c:pt>
                <c:pt idx="14">
                  <c:v>36.299999999999997</c:v>
                </c:pt>
                <c:pt idx="15" formatCode="0.0">
                  <c:v>36.5</c:v>
                </c:pt>
                <c:pt idx="16" formatCode="0.0">
                  <c:v>7.7</c:v>
                </c:pt>
                <c:pt idx="17" formatCode="0.0">
                  <c:v>34.6</c:v>
                </c:pt>
                <c:pt idx="18" formatCode="0.0">
                  <c:v>35.700000000000003</c:v>
                </c:pt>
                <c:pt idx="19" formatCode="0.0">
                  <c:v>38.9</c:v>
                </c:pt>
                <c:pt idx="20" formatCode="0.0">
                  <c:v>37.9</c:v>
                </c:pt>
                <c:pt idx="21" formatCode="0.0">
                  <c:v>38.1</c:v>
                </c:pt>
                <c:pt idx="22" formatCode="0.0">
                  <c:v>5.9</c:v>
                </c:pt>
                <c:pt idx="23" formatCode="0.0">
                  <c:v>8.5</c:v>
                </c:pt>
                <c:pt idx="24" formatCode="0.0">
                  <c:v>9.6999999999999993</c:v>
                </c:pt>
                <c:pt idx="25" formatCode="0.0">
                  <c:v>10.8</c:v>
                </c:pt>
                <c:pt idx="26" formatCode="0.0">
                  <c:v>17</c:v>
                </c:pt>
                <c:pt idx="27" formatCode="0.0">
                  <c:v>7</c:v>
                </c:pt>
                <c:pt idx="28" formatCode="0.0">
                  <c:v>11.3</c:v>
                </c:pt>
                <c:pt idx="29" formatCode="0.0">
                  <c:v>26.6</c:v>
                </c:pt>
                <c:pt idx="30" formatCode="0.0">
                  <c:v>28.1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67328"/>
        <c:axId val="819571640"/>
        <c:axId val="828226248"/>
      </c:bar3DChart>
      <c:catAx>
        <c:axId val="8195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7164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71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7328"/>
        <c:crossesAt val="1"/>
        <c:crossBetween val="between"/>
      </c:valAx>
      <c:serAx>
        <c:axId val="828226248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7164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'Feb20'!$C$3:$AG$3</c:f>
              <c:numCache>
                <c:formatCode>0.0</c:formatCode>
                <c:ptCount val="31"/>
                <c:pt idx="0">
                  <c:v>6.9619999999999997</c:v>
                </c:pt>
                <c:pt idx="1">
                  <c:v>4.7709999999999999</c:v>
                </c:pt>
                <c:pt idx="2">
                  <c:v>3.831</c:v>
                </c:pt>
                <c:pt idx="3">
                  <c:v>12.417999999999999</c:v>
                </c:pt>
                <c:pt idx="4">
                  <c:v>9.41</c:v>
                </c:pt>
                <c:pt idx="5">
                  <c:v>9.2430000000000003</c:v>
                </c:pt>
                <c:pt idx="6">
                  <c:v>9.2759999999999998</c:v>
                </c:pt>
                <c:pt idx="7">
                  <c:v>9.4499999999999993</c:v>
                </c:pt>
                <c:pt idx="8">
                  <c:v>9.6199999999999992</c:v>
                </c:pt>
                <c:pt idx="9">
                  <c:v>11.499000000000001</c:v>
                </c:pt>
                <c:pt idx="10">
                  <c:v>5.1660000000000004</c:v>
                </c:pt>
                <c:pt idx="11">
                  <c:v>12.191000000000001</c:v>
                </c:pt>
                <c:pt idx="12">
                  <c:v>5.5019999999999998</c:v>
                </c:pt>
                <c:pt idx="13">
                  <c:v>11.79</c:v>
                </c:pt>
                <c:pt idx="14">
                  <c:v>10.63</c:v>
                </c:pt>
                <c:pt idx="15">
                  <c:v>12.025</c:v>
                </c:pt>
                <c:pt idx="16">
                  <c:v>3.6440000000000001</c:v>
                </c:pt>
                <c:pt idx="17">
                  <c:v>13.42</c:v>
                </c:pt>
                <c:pt idx="18">
                  <c:v>14.345000000000001</c:v>
                </c:pt>
                <c:pt idx="19">
                  <c:v>10.715999999999999</c:v>
                </c:pt>
                <c:pt idx="20">
                  <c:v>10.739000000000001</c:v>
                </c:pt>
                <c:pt idx="21">
                  <c:v>10.199999999999999</c:v>
                </c:pt>
                <c:pt idx="22">
                  <c:v>14</c:v>
                </c:pt>
                <c:pt idx="23">
                  <c:v>10.6</c:v>
                </c:pt>
                <c:pt idx="24">
                  <c:v>2.8</c:v>
                </c:pt>
                <c:pt idx="25">
                  <c:v>14.4</c:v>
                </c:pt>
                <c:pt idx="26">
                  <c:v>0.42799999999999999</c:v>
                </c:pt>
                <c:pt idx="27">
                  <c:v>14.9</c:v>
                </c:pt>
              </c:numCache>
            </c:numRef>
          </c:val>
        </c:ser>
        <c:ser>
          <c:idx val="1"/>
          <c:order val="1"/>
          <c:tx>
            <c:strRef>
              <c:f>'Feb20'!$A$4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'Feb20'!$C$4:$AG$4</c:f>
              <c:numCache>
                <c:formatCode>General</c:formatCode>
                <c:ptCount val="31"/>
                <c:pt idx="0">
                  <c:v>13.2</c:v>
                </c:pt>
                <c:pt idx="1">
                  <c:v>12.4</c:v>
                </c:pt>
                <c:pt idx="2">
                  <c:v>7.2</c:v>
                </c:pt>
                <c:pt idx="3">
                  <c:v>15.6</c:v>
                </c:pt>
                <c:pt idx="4">
                  <c:v>45.5</c:v>
                </c:pt>
                <c:pt idx="5">
                  <c:v>48.1</c:v>
                </c:pt>
                <c:pt idx="6">
                  <c:v>51</c:v>
                </c:pt>
                <c:pt idx="7">
                  <c:v>46</c:v>
                </c:pt>
                <c:pt idx="8">
                  <c:v>35.799999999999997</c:v>
                </c:pt>
                <c:pt idx="9">
                  <c:v>30.9</c:v>
                </c:pt>
                <c:pt idx="10">
                  <c:v>14.7</c:v>
                </c:pt>
                <c:pt idx="11">
                  <c:v>26.3</c:v>
                </c:pt>
                <c:pt idx="12" formatCode="0.0">
                  <c:v>16.3</c:v>
                </c:pt>
                <c:pt idx="13">
                  <c:v>45.6</c:v>
                </c:pt>
                <c:pt idx="14">
                  <c:v>53.6</c:v>
                </c:pt>
                <c:pt idx="15" formatCode="0.0">
                  <c:v>37.200000000000003</c:v>
                </c:pt>
                <c:pt idx="16" formatCode="0.0">
                  <c:v>9.4</c:v>
                </c:pt>
                <c:pt idx="17" formatCode="0.0">
                  <c:v>45</c:v>
                </c:pt>
                <c:pt idx="18" formatCode="0.0">
                  <c:v>23.9</c:v>
                </c:pt>
                <c:pt idx="19" formatCode="0.0">
                  <c:v>60.9</c:v>
                </c:pt>
                <c:pt idx="20" formatCode="0.0">
                  <c:v>59</c:v>
                </c:pt>
                <c:pt idx="21" formatCode="0.0">
                  <c:v>59.9</c:v>
                </c:pt>
                <c:pt idx="22" formatCode="0.0">
                  <c:v>23.9</c:v>
                </c:pt>
                <c:pt idx="23" formatCode="0.0">
                  <c:v>62.8</c:v>
                </c:pt>
                <c:pt idx="24" formatCode="0.0">
                  <c:v>12.2</c:v>
                </c:pt>
                <c:pt idx="25" formatCode="0.0">
                  <c:v>29.2</c:v>
                </c:pt>
                <c:pt idx="26" formatCode="0.0">
                  <c:v>2</c:v>
                </c:pt>
                <c:pt idx="27" formatCode="0.0">
                  <c:v>57.2</c:v>
                </c:pt>
                <c:pt idx="28" formatCode="0.0">
                  <c:v>29.700000000011642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71248"/>
        <c:axId val="819572032"/>
        <c:axId val="828244904"/>
      </c:bar3DChart>
      <c:catAx>
        <c:axId val="81957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7203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71248"/>
        <c:crossesAt val="1"/>
        <c:crossBetween val="between"/>
      </c:valAx>
      <c:serAx>
        <c:axId val="828244904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7203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'Mar20'!$C$3:$AG$3</c:f>
              <c:numCache>
                <c:formatCode>0.0</c:formatCode>
                <c:ptCount val="31"/>
                <c:pt idx="0">
                  <c:v>11.8</c:v>
                </c:pt>
                <c:pt idx="1">
                  <c:v>5.52</c:v>
                </c:pt>
                <c:pt idx="2">
                  <c:v>14.4</c:v>
                </c:pt>
                <c:pt idx="3">
                  <c:v>15</c:v>
                </c:pt>
                <c:pt idx="4">
                  <c:v>2.2599999999999998</c:v>
                </c:pt>
                <c:pt idx="5">
                  <c:v>15</c:v>
                </c:pt>
                <c:pt idx="6">
                  <c:v>14.2</c:v>
                </c:pt>
                <c:pt idx="7">
                  <c:v>13.3</c:v>
                </c:pt>
                <c:pt idx="8">
                  <c:v>15</c:v>
                </c:pt>
                <c:pt idx="9">
                  <c:v>4.1100000000000003</c:v>
                </c:pt>
                <c:pt idx="10">
                  <c:v>14.5</c:v>
                </c:pt>
                <c:pt idx="11">
                  <c:v>10.3</c:v>
                </c:pt>
                <c:pt idx="12">
                  <c:v>14.7</c:v>
                </c:pt>
                <c:pt idx="13">
                  <c:v>14.1</c:v>
                </c:pt>
                <c:pt idx="14">
                  <c:v>11.6</c:v>
                </c:pt>
                <c:pt idx="15">
                  <c:v>11.8</c:v>
                </c:pt>
                <c:pt idx="16">
                  <c:v>14.5</c:v>
                </c:pt>
                <c:pt idx="17">
                  <c:v>11.1</c:v>
                </c:pt>
                <c:pt idx="18">
                  <c:v>11.1</c:v>
                </c:pt>
                <c:pt idx="19">
                  <c:v>11.2</c:v>
                </c:pt>
                <c:pt idx="20">
                  <c:v>11.6</c:v>
                </c:pt>
                <c:pt idx="21">
                  <c:v>4.53</c:v>
                </c:pt>
                <c:pt idx="22">
                  <c:v>14</c:v>
                </c:pt>
                <c:pt idx="23">
                  <c:v>13.1</c:v>
                </c:pt>
                <c:pt idx="24">
                  <c:v>12.8</c:v>
                </c:pt>
                <c:pt idx="25">
                  <c:v>12.6</c:v>
                </c:pt>
                <c:pt idx="26">
                  <c:v>12.5</c:v>
                </c:pt>
                <c:pt idx="27">
                  <c:v>11.4</c:v>
                </c:pt>
                <c:pt idx="28">
                  <c:v>13.8</c:v>
                </c:pt>
                <c:pt idx="29">
                  <c:v>15</c:v>
                </c:pt>
                <c:pt idx="30">
                  <c:v>13.4</c:v>
                </c:pt>
              </c:numCache>
            </c:numRef>
          </c:val>
        </c:ser>
        <c:ser>
          <c:idx val="1"/>
          <c:order val="1"/>
          <c:tx>
            <c:strRef>
              <c:f>'Mar20'!$A$4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'Mar20'!$C$4:$AG$4</c:f>
              <c:numCache>
                <c:formatCode>General</c:formatCode>
                <c:ptCount val="31"/>
                <c:pt idx="0">
                  <c:v>59.3</c:v>
                </c:pt>
                <c:pt idx="1">
                  <c:v>12.8</c:v>
                </c:pt>
                <c:pt idx="2">
                  <c:v>52</c:v>
                </c:pt>
                <c:pt idx="3">
                  <c:v>60.9</c:v>
                </c:pt>
                <c:pt idx="4">
                  <c:v>10.1</c:v>
                </c:pt>
                <c:pt idx="5">
                  <c:v>45.2</c:v>
                </c:pt>
                <c:pt idx="6">
                  <c:v>69.7</c:v>
                </c:pt>
                <c:pt idx="7">
                  <c:v>68.099999999999994</c:v>
                </c:pt>
                <c:pt idx="8">
                  <c:v>46.9</c:v>
                </c:pt>
                <c:pt idx="9">
                  <c:v>17.8</c:v>
                </c:pt>
                <c:pt idx="10">
                  <c:v>40.9</c:v>
                </c:pt>
                <c:pt idx="11">
                  <c:v>25.7</c:v>
                </c:pt>
                <c:pt idx="12">
                  <c:v>68.599999999999994</c:v>
                </c:pt>
                <c:pt idx="13">
                  <c:v>64.599999999999994</c:v>
                </c:pt>
                <c:pt idx="14">
                  <c:v>76.3</c:v>
                </c:pt>
                <c:pt idx="15" formatCode="0.0">
                  <c:v>73.8</c:v>
                </c:pt>
                <c:pt idx="16" formatCode="0.0">
                  <c:v>58.4</c:v>
                </c:pt>
                <c:pt idx="17" formatCode="0.0">
                  <c:v>74.400000000000006</c:v>
                </c:pt>
                <c:pt idx="18" formatCode="0.0">
                  <c:v>73.8</c:v>
                </c:pt>
                <c:pt idx="19" formatCode="0.0">
                  <c:v>68.599999999999994</c:v>
                </c:pt>
                <c:pt idx="20" formatCode="0.0">
                  <c:v>71.2</c:v>
                </c:pt>
                <c:pt idx="21" formatCode="0.0">
                  <c:v>24.7</c:v>
                </c:pt>
                <c:pt idx="22" formatCode="0.0">
                  <c:v>86.6</c:v>
                </c:pt>
                <c:pt idx="23" formatCode="0.0">
                  <c:v>88</c:v>
                </c:pt>
                <c:pt idx="24" formatCode="0.0">
                  <c:v>85.3</c:v>
                </c:pt>
                <c:pt idx="25" formatCode="0.0">
                  <c:v>75.099999999999994</c:v>
                </c:pt>
                <c:pt idx="26" formatCode="0.0">
                  <c:v>69.5</c:v>
                </c:pt>
                <c:pt idx="27" formatCode="0.0">
                  <c:v>76.7</c:v>
                </c:pt>
                <c:pt idx="28" formatCode="0.0">
                  <c:v>48.2</c:v>
                </c:pt>
                <c:pt idx="29" formatCode="0.0">
                  <c:v>27.1</c:v>
                </c:pt>
                <c:pt idx="30" formatCode="0.0">
                  <c:v>93.9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64584"/>
        <c:axId val="819565760"/>
        <c:axId val="828242784"/>
      </c:bar3DChart>
      <c:catAx>
        <c:axId val="81956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576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1956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564584"/>
        <c:crossesAt val="1"/>
        <c:crossBetween val="between"/>
      </c:valAx>
      <c:serAx>
        <c:axId val="828242784"/>
        <c:scaling>
          <c:orientation val="minMax"/>
        </c:scaling>
        <c:delete val="1"/>
        <c:axPos val="b"/>
        <c:majorTickMark val="out"/>
        <c:minorTickMark val="none"/>
        <c:tickLblPos val="nextTo"/>
        <c:crossAx val="81956576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2016</a:t>
            </a:r>
          </a:p>
        </c:rich>
      </c:tx>
      <c:layout>
        <c:manualLayout>
          <c:xMode val="edge"/>
          <c:yMode val="edge"/>
          <c:x val="0.34824000624457258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'Jul16'!$C$3:$AG$3</c:f>
              <c:numCache>
                <c:formatCode>0.0</c:formatCode>
                <c:ptCount val="31"/>
                <c:pt idx="1">
                  <c:v>8.9510000000000005</c:v>
                </c:pt>
                <c:pt idx="2">
                  <c:v>13.436999999999999</c:v>
                </c:pt>
                <c:pt idx="3">
                  <c:v>12.705</c:v>
                </c:pt>
                <c:pt idx="4">
                  <c:v>14.826000000000001</c:v>
                </c:pt>
                <c:pt idx="5">
                  <c:v>13.319000000000001</c:v>
                </c:pt>
                <c:pt idx="6">
                  <c:v>13.323</c:v>
                </c:pt>
                <c:pt idx="7">
                  <c:v>14.366</c:v>
                </c:pt>
                <c:pt idx="8">
                  <c:v>11.997</c:v>
                </c:pt>
                <c:pt idx="9">
                  <c:v>11.816000000000001</c:v>
                </c:pt>
                <c:pt idx="10">
                  <c:v>14.942</c:v>
                </c:pt>
                <c:pt idx="11">
                  <c:v>4.67</c:v>
                </c:pt>
                <c:pt idx="12">
                  <c:v>14.929</c:v>
                </c:pt>
                <c:pt idx="13">
                  <c:v>13.026</c:v>
                </c:pt>
                <c:pt idx="14">
                  <c:v>14.914999999999999</c:v>
                </c:pt>
                <c:pt idx="15">
                  <c:v>13.02</c:v>
                </c:pt>
                <c:pt idx="16">
                  <c:v>12.26</c:v>
                </c:pt>
                <c:pt idx="17">
                  <c:v>12.111000000000001</c:v>
                </c:pt>
                <c:pt idx="18">
                  <c:v>12.151</c:v>
                </c:pt>
                <c:pt idx="19">
                  <c:v>11.821</c:v>
                </c:pt>
                <c:pt idx="20">
                  <c:v>14.127000000000001</c:v>
                </c:pt>
                <c:pt idx="21">
                  <c:v>12.307</c:v>
                </c:pt>
                <c:pt idx="22">
                  <c:v>14.14</c:v>
                </c:pt>
                <c:pt idx="23">
                  <c:v>12.121</c:v>
                </c:pt>
                <c:pt idx="24">
                  <c:v>14.747</c:v>
                </c:pt>
                <c:pt idx="25">
                  <c:v>13.865</c:v>
                </c:pt>
                <c:pt idx="26">
                  <c:v>12.877000000000001</c:v>
                </c:pt>
                <c:pt idx="27">
                  <c:v>13.391</c:v>
                </c:pt>
                <c:pt idx="28">
                  <c:v>12.393000000000001</c:v>
                </c:pt>
                <c:pt idx="29">
                  <c:v>13.667</c:v>
                </c:pt>
                <c:pt idx="30">
                  <c:v>14.614000000000001</c:v>
                </c:pt>
              </c:numCache>
            </c:numRef>
          </c:val>
        </c:ser>
        <c:ser>
          <c:idx val="1"/>
          <c:order val="1"/>
          <c:tx>
            <c:strRef>
              <c:f>'Jul16'!$A$4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'Jul16'!$C$4:$AG$4</c:f>
              <c:numCache>
                <c:formatCode>General</c:formatCode>
                <c:ptCount val="31"/>
                <c:pt idx="0">
                  <c:v>101.3</c:v>
                </c:pt>
                <c:pt idx="1">
                  <c:v>21.4</c:v>
                </c:pt>
                <c:pt idx="2">
                  <c:v>104.6</c:v>
                </c:pt>
                <c:pt idx="3">
                  <c:v>103.2</c:v>
                </c:pt>
                <c:pt idx="4">
                  <c:v>94</c:v>
                </c:pt>
                <c:pt idx="5">
                  <c:v>100.2</c:v>
                </c:pt>
                <c:pt idx="6">
                  <c:v>101.6</c:v>
                </c:pt>
                <c:pt idx="7">
                  <c:v>79.3</c:v>
                </c:pt>
                <c:pt idx="8">
                  <c:v>99.2</c:v>
                </c:pt>
                <c:pt idx="9">
                  <c:v>97.4</c:v>
                </c:pt>
                <c:pt idx="10">
                  <c:v>55.8</c:v>
                </c:pt>
                <c:pt idx="11">
                  <c:v>17.2</c:v>
                </c:pt>
                <c:pt idx="12" formatCode="0.0">
                  <c:v>63.7</c:v>
                </c:pt>
                <c:pt idx="13">
                  <c:v>42.3</c:v>
                </c:pt>
                <c:pt idx="14">
                  <c:v>84</c:v>
                </c:pt>
                <c:pt idx="15">
                  <c:v>105.6</c:v>
                </c:pt>
                <c:pt idx="16">
                  <c:v>100</c:v>
                </c:pt>
                <c:pt idx="17">
                  <c:v>94.3</c:v>
                </c:pt>
                <c:pt idx="18">
                  <c:v>98.2</c:v>
                </c:pt>
                <c:pt idx="19">
                  <c:v>85.7</c:v>
                </c:pt>
                <c:pt idx="20">
                  <c:v>68.5</c:v>
                </c:pt>
                <c:pt idx="21">
                  <c:v>44.3</c:v>
                </c:pt>
                <c:pt idx="22">
                  <c:v>63.5</c:v>
                </c:pt>
                <c:pt idx="23">
                  <c:v>87.9</c:v>
                </c:pt>
                <c:pt idx="24">
                  <c:v>79.2</c:v>
                </c:pt>
                <c:pt idx="25">
                  <c:v>88.4</c:v>
                </c:pt>
                <c:pt idx="26">
                  <c:v>91.2</c:v>
                </c:pt>
                <c:pt idx="27">
                  <c:v>84.7</c:v>
                </c:pt>
                <c:pt idx="28">
                  <c:v>94.7</c:v>
                </c:pt>
                <c:pt idx="29">
                  <c:v>58.8</c:v>
                </c:pt>
                <c:pt idx="30">
                  <c:v>35.1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290096"/>
        <c:axId val="808478320"/>
        <c:axId val="828171552"/>
      </c:bar3DChart>
      <c:catAx>
        <c:axId val="55929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0847832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0847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290096"/>
        <c:crossesAt val="1"/>
        <c:crossBetween val="between"/>
      </c:valAx>
      <c:serAx>
        <c:axId val="828171552"/>
        <c:scaling>
          <c:orientation val="minMax"/>
        </c:scaling>
        <c:delete val="1"/>
        <c:axPos val="b"/>
        <c:majorTickMark val="out"/>
        <c:minorTickMark val="none"/>
        <c:tickLblPos val="nextTo"/>
        <c:crossAx val="80847832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'Apr20'!$C$3:$AG$3</c:f>
              <c:numCache>
                <c:formatCode>0.0</c:formatCode>
                <c:ptCount val="31"/>
                <c:pt idx="0">
                  <c:v>12.6</c:v>
                </c:pt>
                <c:pt idx="1">
                  <c:v>12.3</c:v>
                </c:pt>
                <c:pt idx="2">
                  <c:v>12.4</c:v>
                </c:pt>
                <c:pt idx="3">
                  <c:v>12.2</c:v>
                </c:pt>
                <c:pt idx="4">
                  <c:v>12.3</c:v>
                </c:pt>
                <c:pt idx="5">
                  <c:v>12.2</c:v>
                </c:pt>
                <c:pt idx="6">
                  <c:v>12.3</c:v>
                </c:pt>
                <c:pt idx="7">
                  <c:v>11.9</c:v>
                </c:pt>
                <c:pt idx="8">
                  <c:v>11.9</c:v>
                </c:pt>
                <c:pt idx="9">
                  <c:v>12</c:v>
                </c:pt>
                <c:pt idx="10">
                  <c:v>12</c:v>
                </c:pt>
                <c:pt idx="11">
                  <c:v>14.7</c:v>
                </c:pt>
                <c:pt idx="12">
                  <c:v>11.5</c:v>
                </c:pt>
                <c:pt idx="13">
                  <c:v>13.6</c:v>
                </c:pt>
                <c:pt idx="14">
                  <c:v>12.5</c:v>
                </c:pt>
                <c:pt idx="15">
                  <c:v>12.7</c:v>
                </c:pt>
                <c:pt idx="16">
                  <c:v>12.9</c:v>
                </c:pt>
                <c:pt idx="17">
                  <c:v>14.4</c:v>
                </c:pt>
                <c:pt idx="18">
                  <c:v>9.94</c:v>
                </c:pt>
                <c:pt idx="19">
                  <c:v>11.6</c:v>
                </c:pt>
                <c:pt idx="20">
                  <c:v>11.9</c:v>
                </c:pt>
                <c:pt idx="21">
                  <c:v>12</c:v>
                </c:pt>
                <c:pt idx="22">
                  <c:v>12</c:v>
                </c:pt>
                <c:pt idx="23">
                  <c:v>12.1</c:v>
                </c:pt>
                <c:pt idx="24">
                  <c:v>13.7</c:v>
                </c:pt>
                <c:pt idx="25">
                  <c:v>14.7</c:v>
                </c:pt>
              </c:numCache>
            </c:numRef>
          </c:val>
        </c:ser>
        <c:ser>
          <c:idx val="1"/>
          <c:order val="1"/>
          <c:tx>
            <c:strRef>
              <c:f>'Apr20'!$A$4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'Apr20'!$C$4:$AG$4</c:f>
              <c:numCache>
                <c:formatCode>General</c:formatCode>
                <c:ptCount val="31"/>
                <c:pt idx="0">
                  <c:v>88</c:v>
                </c:pt>
                <c:pt idx="1">
                  <c:v>86.5</c:v>
                </c:pt>
                <c:pt idx="2">
                  <c:v>86.6</c:v>
                </c:pt>
                <c:pt idx="3">
                  <c:v>87.5</c:v>
                </c:pt>
                <c:pt idx="4">
                  <c:v>88.1</c:v>
                </c:pt>
                <c:pt idx="5">
                  <c:v>87.9</c:v>
                </c:pt>
                <c:pt idx="6">
                  <c:v>86.5</c:v>
                </c:pt>
                <c:pt idx="7">
                  <c:v>85.8</c:v>
                </c:pt>
                <c:pt idx="8">
                  <c:v>86.7</c:v>
                </c:pt>
                <c:pt idx="9">
                  <c:v>87.5</c:v>
                </c:pt>
                <c:pt idx="10">
                  <c:v>87.5</c:v>
                </c:pt>
                <c:pt idx="11">
                  <c:v>79.400000000000006</c:v>
                </c:pt>
                <c:pt idx="12">
                  <c:v>75.900000000000006</c:v>
                </c:pt>
                <c:pt idx="13">
                  <c:v>98.6</c:v>
                </c:pt>
                <c:pt idx="14">
                  <c:v>92.1</c:v>
                </c:pt>
                <c:pt idx="15">
                  <c:v>85.5</c:v>
                </c:pt>
                <c:pt idx="16">
                  <c:v>67.2</c:v>
                </c:pt>
                <c:pt idx="17">
                  <c:v>72</c:v>
                </c:pt>
                <c:pt idx="18">
                  <c:v>57.1</c:v>
                </c:pt>
                <c:pt idx="19">
                  <c:v>81.7</c:v>
                </c:pt>
                <c:pt idx="20">
                  <c:v>58.8</c:v>
                </c:pt>
                <c:pt idx="21" formatCode="0.0">
                  <c:v>90.7</c:v>
                </c:pt>
                <c:pt idx="22" formatCode="0.0">
                  <c:v>89.5</c:v>
                </c:pt>
                <c:pt idx="23" formatCode="0.0">
                  <c:v>84.7</c:v>
                </c:pt>
                <c:pt idx="24" formatCode="0.0">
                  <c:v>35.200000000000003</c:v>
                </c:pt>
                <c:pt idx="25" formatCode="0.0">
                  <c:v>50.3</c:v>
                </c:pt>
                <c:pt idx="29" formatCode="0.0">
                  <c:v>18.2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32040"/>
        <c:axId val="899573216"/>
        <c:axId val="828248296"/>
      </c:bar3DChart>
      <c:catAx>
        <c:axId val="55953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32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7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532040"/>
        <c:crossesAt val="1"/>
        <c:crossBetween val="between"/>
      </c:valAx>
      <c:serAx>
        <c:axId val="828248296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7321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'Mai20'!$C$3:$AG$3</c:f>
              <c:numCache>
                <c:formatCode>0.0</c:formatCode>
                <c:ptCount val="3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24.8</c:v>
                </c:pt>
                <c:pt idx="4">
                  <c:v>21.1</c:v>
                </c:pt>
                <c:pt idx="5">
                  <c:v>30</c:v>
                </c:pt>
                <c:pt idx="6">
                  <c:v>24.8</c:v>
                </c:pt>
                <c:pt idx="7">
                  <c:v>27.5</c:v>
                </c:pt>
                <c:pt idx="8">
                  <c:v>24.1</c:v>
                </c:pt>
                <c:pt idx="9">
                  <c:v>24.1</c:v>
                </c:pt>
                <c:pt idx="10">
                  <c:v>12</c:v>
                </c:pt>
                <c:pt idx="11">
                  <c:v>30</c:v>
                </c:pt>
                <c:pt idx="12">
                  <c:v>27.7</c:v>
                </c:pt>
                <c:pt idx="13">
                  <c:v>30</c:v>
                </c:pt>
                <c:pt idx="14">
                  <c:v>18.2</c:v>
                </c:pt>
                <c:pt idx="15">
                  <c:v>30</c:v>
                </c:pt>
                <c:pt idx="16">
                  <c:v>25.9</c:v>
                </c:pt>
                <c:pt idx="17">
                  <c:v>25.2</c:v>
                </c:pt>
                <c:pt idx="18">
                  <c:v>25.5</c:v>
                </c:pt>
                <c:pt idx="19">
                  <c:v>25.5</c:v>
                </c:pt>
                <c:pt idx="20">
                  <c:v>25.1</c:v>
                </c:pt>
                <c:pt idx="21">
                  <c:v>24.7</c:v>
                </c:pt>
                <c:pt idx="22">
                  <c:v>30</c:v>
                </c:pt>
                <c:pt idx="23">
                  <c:v>30</c:v>
                </c:pt>
                <c:pt idx="24">
                  <c:v>26</c:v>
                </c:pt>
                <c:pt idx="25">
                  <c:v>29.4</c:v>
                </c:pt>
                <c:pt idx="26">
                  <c:v>26.6</c:v>
                </c:pt>
                <c:pt idx="27">
                  <c:v>29.4</c:v>
                </c:pt>
                <c:pt idx="28">
                  <c:v>26.8</c:v>
                </c:pt>
                <c:pt idx="29">
                  <c:v>27.6</c:v>
                </c:pt>
                <c:pt idx="30">
                  <c:v>26</c:v>
                </c:pt>
              </c:numCache>
            </c:numRef>
          </c:val>
        </c:ser>
        <c:ser>
          <c:idx val="1"/>
          <c:order val="1"/>
          <c:tx>
            <c:strRef>
              <c:f>'Mai20'!$A$4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'Mai20'!$C$4:$AG$4</c:f>
              <c:numCache>
                <c:formatCode>General</c:formatCode>
                <c:ptCount val="31"/>
                <c:pt idx="0">
                  <c:v>77.599999999999994</c:v>
                </c:pt>
                <c:pt idx="1">
                  <c:v>89.8</c:v>
                </c:pt>
                <c:pt idx="2">
                  <c:v>153</c:v>
                </c:pt>
                <c:pt idx="3">
                  <c:v>203</c:v>
                </c:pt>
                <c:pt idx="4">
                  <c:v>46.9</c:v>
                </c:pt>
                <c:pt idx="5">
                  <c:v>162</c:v>
                </c:pt>
                <c:pt idx="6">
                  <c:v>213</c:v>
                </c:pt>
                <c:pt idx="7">
                  <c:v>193</c:v>
                </c:pt>
                <c:pt idx="8">
                  <c:v>197</c:v>
                </c:pt>
                <c:pt idx="9">
                  <c:v>177</c:v>
                </c:pt>
                <c:pt idx="10">
                  <c:v>61.5</c:v>
                </c:pt>
                <c:pt idx="11">
                  <c:v>140</c:v>
                </c:pt>
                <c:pt idx="12">
                  <c:v>54.9</c:v>
                </c:pt>
                <c:pt idx="13">
                  <c:v>113</c:v>
                </c:pt>
                <c:pt idx="14">
                  <c:v>81</c:v>
                </c:pt>
                <c:pt idx="15">
                  <c:v>199</c:v>
                </c:pt>
                <c:pt idx="16">
                  <c:v>224</c:v>
                </c:pt>
                <c:pt idx="17">
                  <c:v>217</c:v>
                </c:pt>
                <c:pt idx="18">
                  <c:v>223</c:v>
                </c:pt>
                <c:pt idx="19">
                  <c:v>222</c:v>
                </c:pt>
                <c:pt idx="20">
                  <c:v>220</c:v>
                </c:pt>
                <c:pt idx="21" formatCode="0.0">
                  <c:v>174</c:v>
                </c:pt>
                <c:pt idx="22" formatCode="0.0">
                  <c:v>77.900000000000006</c:v>
                </c:pt>
                <c:pt idx="23" formatCode="0.0">
                  <c:v>221</c:v>
                </c:pt>
                <c:pt idx="24" formatCode="0.0">
                  <c:v>231</c:v>
                </c:pt>
                <c:pt idx="25" formatCode="0.0">
                  <c:v>230</c:v>
                </c:pt>
                <c:pt idx="26" formatCode="0.0">
                  <c:v>233</c:v>
                </c:pt>
                <c:pt idx="27" formatCode="0.0">
                  <c:v>226</c:v>
                </c:pt>
                <c:pt idx="28" formatCode="0.0">
                  <c:v>240</c:v>
                </c:pt>
                <c:pt idx="29" formatCode="0.0">
                  <c:v>220</c:v>
                </c:pt>
                <c:pt idx="30" formatCode="0.0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71648"/>
        <c:axId val="899568512"/>
        <c:axId val="828241512"/>
      </c:bar3DChart>
      <c:catAx>
        <c:axId val="8995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685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6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1648"/>
        <c:crossesAt val="1"/>
        <c:crossBetween val="between"/>
      </c:valAx>
      <c:serAx>
        <c:axId val="828241512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685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'Jun20'!$C$3:$AG$3</c:f>
              <c:numCache>
                <c:formatCode>0.0</c:formatCode>
                <c:ptCount val="31"/>
                <c:pt idx="0">
                  <c:v>24.6</c:v>
                </c:pt>
                <c:pt idx="1">
                  <c:v>25.2</c:v>
                </c:pt>
                <c:pt idx="2">
                  <c:v>30</c:v>
                </c:pt>
                <c:pt idx="3">
                  <c:v>19.399999999999999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13.9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22.9</c:v>
                </c:pt>
                <c:pt idx="14">
                  <c:v>22.3</c:v>
                </c:pt>
                <c:pt idx="15">
                  <c:v>30</c:v>
                </c:pt>
                <c:pt idx="16">
                  <c:v>23.6</c:v>
                </c:pt>
                <c:pt idx="17">
                  <c:v>30</c:v>
                </c:pt>
                <c:pt idx="18">
                  <c:v>30</c:v>
                </c:pt>
                <c:pt idx="19">
                  <c:v>28</c:v>
                </c:pt>
                <c:pt idx="20">
                  <c:v>30</c:v>
                </c:pt>
                <c:pt idx="21">
                  <c:v>30</c:v>
                </c:pt>
                <c:pt idx="22">
                  <c:v>25.4</c:v>
                </c:pt>
                <c:pt idx="23">
                  <c:v>24.3</c:v>
                </c:pt>
                <c:pt idx="24">
                  <c:v>25.6</c:v>
                </c:pt>
                <c:pt idx="25">
                  <c:v>30</c:v>
                </c:pt>
                <c:pt idx="26">
                  <c:v>26.9</c:v>
                </c:pt>
                <c:pt idx="27">
                  <c:v>30</c:v>
                </c:pt>
                <c:pt idx="28">
                  <c:v>30</c:v>
                </c:pt>
                <c:pt idx="29">
                  <c:v>28.5</c:v>
                </c:pt>
              </c:numCache>
            </c:numRef>
          </c:val>
        </c:ser>
        <c:ser>
          <c:idx val="1"/>
          <c:order val="1"/>
          <c:tx>
            <c:strRef>
              <c:f>'Jun20'!$A$4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'Jun20'!$C$4:$AG$4</c:f>
              <c:numCache>
                <c:formatCode>General</c:formatCode>
                <c:ptCount val="31"/>
                <c:pt idx="0">
                  <c:v>224</c:v>
                </c:pt>
                <c:pt idx="1">
                  <c:v>224</c:v>
                </c:pt>
                <c:pt idx="2">
                  <c:v>168</c:v>
                </c:pt>
                <c:pt idx="3">
                  <c:v>80.8</c:v>
                </c:pt>
                <c:pt idx="4">
                  <c:v>100</c:v>
                </c:pt>
                <c:pt idx="5">
                  <c:v>102</c:v>
                </c:pt>
                <c:pt idx="6">
                  <c:v>108</c:v>
                </c:pt>
                <c:pt idx="7">
                  <c:v>150</c:v>
                </c:pt>
                <c:pt idx="8">
                  <c:v>46.3</c:v>
                </c:pt>
                <c:pt idx="9">
                  <c:v>105</c:v>
                </c:pt>
                <c:pt idx="10">
                  <c:v>198</c:v>
                </c:pt>
                <c:pt idx="11">
                  <c:v>190</c:v>
                </c:pt>
                <c:pt idx="12">
                  <c:v>132</c:v>
                </c:pt>
                <c:pt idx="13">
                  <c:v>88.8</c:v>
                </c:pt>
                <c:pt idx="14">
                  <c:v>101</c:v>
                </c:pt>
                <c:pt idx="15">
                  <c:v>170</c:v>
                </c:pt>
                <c:pt idx="16">
                  <c:v>104</c:v>
                </c:pt>
                <c:pt idx="17">
                  <c:v>193</c:v>
                </c:pt>
                <c:pt idx="18">
                  <c:v>135</c:v>
                </c:pt>
                <c:pt idx="19">
                  <c:v>209</c:v>
                </c:pt>
                <c:pt idx="20">
                  <c:v>220</c:v>
                </c:pt>
                <c:pt idx="21" formatCode="0.0">
                  <c:v>213</c:v>
                </c:pt>
                <c:pt idx="22" formatCode="0.0">
                  <c:v>230</c:v>
                </c:pt>
                <c:pt idx="23" formatCode="0.0">
                  <c:v>222</c:v>
                </c:pt>
                <c:pt idx="24" formatCode="0.0">
                  <c:v>205</c:v>
                </c:pt>
                <c:pt idx="25" formatCode="0.0">
                  <c:v>166</c:v>
                </c:pt>
                <c:pt idx="26" formatCode="0.0">
                  <c:v>196</c:v>
                </c:pt>
                <c:pt idx="27" formatCode="0.0">
                  <c:v>122</c:v>
                </c:pt>
                <c:pt idx="28" formatCode="0.0">
                  <c:v>175</c:v>
                </c:pt>
                <c:pt idx="29" formatCode="0.0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71256"/>
        <c:axId val="899574000"/>
        <c:axId val="828249992"/>
      </c:bar3DChart>
      <c:catAx>
        <c:axId val="89957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400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7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1256"/>
        <c:crossesAt val="1"/>
        <c:crossBetween val="between"/>
      </c:valAx>
      <c:serAx>
        <c:axId val="828249992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7400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'Jul20'!$C$3:$AG$3</c:f>
              <c:numCache>
                <c:formatCode>0.0</c:formatCode>
                <c:ptCount val="3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25.4</c:v>
                </c:pt>
                <c:pt idx="4">
                  <c:v>25.5</c:v>
                </c:pt>
                <c:pt idx="5">
                  <c:v>30</c:v>
                </c:pt>
                <c:pt idx="6">
                  <c:v>25.6</c:v>
                </c:pt>
                <c:pt idx="7">
                  <c:v>24.5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26</c:v>
                </c:pt>
                <c:pt idx="12">
                  <c:v>25.9</c:v>
                </c:pt>
                <c:pt idx="13">
                  <c:v>29.1</c:v>
                </c:pt>
                <c:pt idx="14">
                  <c:v>24</c:v>
                </c:pt>
                <c:pt idx="15">
                  <c:v>25.7</c:v>
                </c:pt>
                <c:pt idx="16">
                  <c:v>21.4</c:v>
                </c:pt>
                <c:pt idx="17">
                  <c:v>29.7</c:v>
                </c:pt>
                <c:pt idx="18">
                  <c:v>24.2</c:v>
                </c:pt>
                <c:pt idx="19">
                  <c:v>23.7</c:v>
                </c:pt>
                <c:pt idx="20">
                  <c:v>30</c:v>
                </c:pt>
                <c:pt idx="21">
                  <c:v>30</c:v>
                </c:pt>
                <c:pt idx="22">
                  <c:v>23.4</c:v>
                </c:pt>
                <c:pt idx="23">
                  <c:v>30</c:v>
                </c:pt>
                <c:pt idx="24">
                  <c:v>23.9</c:v>
                </c:pt>
                <c:pt idx="25">
                  <c:v>30</c:v>
                </c:pt>
                <c:pt idx="26">
                  <c:v>23.1</c:v>
                </c:pt>
                <c:pt idx="27">
                  <c:v>29.8</c:v>
                </c:pt>
                <c:pt idx="28">
                  <c:v>26.6</c:v>
                </c:pt>
                <c:pt idx="29">
                  <c:v>22.3</c:v>
                </c:pt>
                <c:pt idx="30">
                  <c:v>22.1</c:v>
                </c:pt>
              </c:numCache>
            </c:numRef>
          </c:val>
        </c:ser>
        <c:ser>
          <c:idx val="1"/>
          <c:order val="1"/>
          <c:tx>
            <c:strRef>
              <c:f>'Jul20'!$A$4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'Jul20'!$C$4:$AG$4</c:f>
              <c:numCache>
                <c:formatCode>General</c:formatCode>
                <c:ptCount val="31"/>
                <c:pt idx="0">
                  <c:v>196</c:v>
                </c:pt>
                <c:pt idx="1">
                  <c:v>164</c:v>
                </c:pt>
                <c:pt idx="2">
                  <c:v>100</c:v>
                </c:pt>
                <c:pt idx="3">
                  <c:v>220</c:v>
                </c:pt>
                <c:pt idx="4">
                  <c:v>220</c:v>
                </c:pt>
                <c:pt idx="5">
                  <c:v>187</c:v>
                </c:pt>
                <c:pt idx="6">
                  <c:v>230</c:v>
                </c:pt>
                <c:pt idx="7">
                  <c:v>220</c:v>
                </c:pt>
                <c:pt idx="8">
                  <c:v>203</c:v>
                </c:pt>
                <c:pt idx="9">
                  <c:v>182</c:v>
                </c:pt>
                <c:pt idx="10">
                  <c:v>155</c:v>
                </c:pt>
                <c:pt idx="11">
                  <c:v>231</c:v>
                </c:pt>
                <c:pt idx="12">
                  <c:v>213</c:v>
                </c:pt>
                <c:pt idx="13">
                  <c:v>203</c:v>
                </c:pt>
                <c:pt idx="14">
                  <c:v>83.2</c:v>
                </c:pt>
                <c:pt idx="15">
                  <c:v>93.7</c:v>
                </c:pt>
                <c:pt idx="16">
                  <c:v>87.7</c:v>
                </c:pt>
                <c:pt idx="17">
                  <c:v>206</c:v>
                </c:pt>
                <c:pt idx="18">
                  <c:v>213</c:v>
                </c:pt>
                <c:pt idx="19">
                  <c:v>205</c:v>
                </c:pt>
                <c:pt idx="20">
                  <c:v>165</c:v>
                </c:pt>
                <c:pt idx="21" formatCode="0.0">
                  <c:v>138</c:v>
                </c:pt>
                <c:pt idx="22" formatCode="0.0">
                  <c:v>189</c:v>
                </c:pt>
                <c:pt idx="23" formatCode="0.0">
                  <c:v>100</c:v>
                </c:pt>
                <c:pt idx="24" formatCode="0.0">
                  <c:v>200</c:v>
                </c:pt>
                <c:pt idx="25" formatCode="0.0">
                  <c:v>189</c:v>
                </c:pt>
                <c:pt idx="26" formatCode="0.0">
                  <c:v>202</c:v>
                </c:pt>
                <c:pt idx="27" formatCode="0.0">
                  <c:v>147</c:v>
                </c:pt>
                <c:pt idx="28" formatCode="0.0">
                  <c:v>194</c:v>
                </c:pt>
                <c:pt idx="29" formatCode="0.0">
                  <c:v>187</c:v>
                </c:pt>
                <c:pt idx="30" formatCode="0.0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75176"/>
        <c:axId val="899570472"/>
        <c:axId val="828241936"/>
      </c:bar3DChart>
      <c:catAx>
        <c:axId val="89957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04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70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5176"/>
        <c:crossesAt val="1"/>
        <c:crossBetween val="between"/>
      </c:valAx>
      <c:serAx>
        <c:axId val="82824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704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</a:t>
            </a:r>
            <a:r>
              <a:rPr lang="de-CH" baseline="0"/>
              <a:t>ust </a:t>
            </a:r>
            <a:r>
              <a:rPr lang="de-CH"/>
              <a:t>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'Aug20'!$C$3:$AG$3</c:f>
              <c:numCache>
                <c:formatCode>0.0</c:formatCode>
                <c:ptCount val="31"/>
                <c:pt idx="0">
                  <c:v>29.4</c:v>
                </c:pt>
                <c:pt idx="1">
                  <c:v>30</c:v>
                </c:pt>
                <c:pt idx="2">
                  <c:v>13.4</c:v>
                </c:pt>
                <c:pt idx="3">
                  <c:v>30</c:v>
                </c:pt>
                <c:pt idx="4">
                  <c:v>24.5</c:v>
                </c:pt>
                <c:pt idx="5">
                  <c:v>23.1</c:v>
                </c:pt>
                <c:pt idx="6">
                  <c:v>22.6</c:v>
                </c:pt>
                <c:pt idx="7">
                  <c:v>22.1</c:v>
                </c:pt>
                <c:pt idx="8">
                  <c:v>21.7</c:v>
                </c:pt>
                <c:pt idx="9">
                  <c:v>23.6</c:v>
                </c:pt>
                <c:pt idx="10">
                  <c:v>21.9</c:v>
                </c:pt>
                <c:pt idx="11">
                  <c:v>29.7</c:v>
                </c:pt>
                <c:pt idx="12">
                  <c:v>27.2</c:v>
                </c:pt>
                <c:pt idx="13">
                  <c:v>30</c:v>
                </c:pt>
                <c:pt idx="14">
                  <c:v>22.3</c:v>
                </c:pt>
                <c:pt idx="15">
                  <c:v>28.2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21.2</c:v>
                </c:pt>
                <c:pt idx="20">
                  <c:v>20.6</c:v>
                </c:pt>
                <c:pt idx="21">
                  <c:v>30</c:v>
                </c:pt>
                <c:pt idx="22">
                  <c:v>28.5</c:v>
                </c:pt>
                <c:pt idx="23">
                  <c:v>26.2</c:v>
                </c:pt>
                <c:pt idx="24">
                  <c:v>30</c:v>
                </c:pt>
                <c:pt idx="25">
                  <c:v>24.9</c:v>
                </c:pt>
                <c:pt idx="26">
                  <c:v>30</c:v>
                </c:pt>
                <c:pt idx="27">
                  <c:v>21</c:v>
                </c:pt>
                <c:pt idx="28">
                  <c:v>9.65</c:v>
                </c:pt>
                <c:pt idx="29">
                  <c:v>9.17</c:v>
                </c:pt>
                <c:pt idx="3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'Aug20'!$A$4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'Aug20'!$C$4:$AG$4</c:f>
              <c:numCache>
                <c:formatCode>General</c:formatCode>
                <c:ptCount val="31"/>
                <c:pt idx="0">
                  <c:v>134</c:v>
                </c:pt>
                <c:pt idx="1">
                  <c:v>99.6</c:v>
                </c:pt>
                <c:pt idx="2">
                  <c:v>37.1</c:v>
                </c:pt>
                <c:pt idx="3">
                  <c:v>99.9</c:v>
                </c:pt>
                <c:pt idx="4">
                  <c:v>200</c:v>
                </c:pt>
                <c:pt idx="5">
                  <c:v>196</c:v>
                </c:pt>
                <c:pt idx="6">
                  <c:v>190</c:v>
                </c:pt>
                <c:pt idx="7">
                  <c:v>186</c:v>
                </c:pt>
                <c:pt idx="8">
                  <c:v>182</c:v>
                </c:pt>
                <c:pt idx="9">
                  <c:v>138</c:v>
                </c:pt>
                <c:pt idx="10">
                  <c:v>170</c:v>
                </c:pt>
                <c:pt idx="11">
                  <c:v>160</c:v>
                </c:pt>
                <c:pt idx="12">
                  <c:v>110</c:v>
                </c:pt>
                <c:pt idx="13">
                  <c:v>135</c:v>
                </c:pt>
                <c:pt idx="14">
                  <c:v>182</c:v>
                </c:pt>
                <c:pt idx="15">
                  <c:v>159</c:v>
                </c:pt>
                <c:pt idx="16">
                  <c:v>123</c:v>
                </c:pt>
                <c:pt idx="17">
                  <c:v>140</c:v>
                </c:pt>
                <c:pt idx="18">
                  <c:v>153</c:v>
                </c:pt>
                <c:pt idx="19">
                  <c:v>172</c:v>
                </c:pt>
                <c:pt idx="20">
                  <c:v>169</c:v>
                </c:pt>
                <c:pt idx="21" formatCode="0.0">
                  <c:v>95.3</c:v>
                </c:pt>
                <c:pt idx="22" formatCode="0.0">
                  <c:v>163</c:v>
                </c:pt>
                <c:pt idx="23" formatCode="0.0">
                  <c:v>172</c:v>
                </c:pt>
                <c:pt idx="24" formatCode="0.0">
                  <c:v>134</c:v>
                </c:pt>
                <c:pt idx="25" formatCode="0.0">
                  <c:v>156</c:v>
                </c:pt>
                <c:pt idx="26" formatCode="0.0">
                  <c:v>150</c:v>
                </c:pt>
                <c:pt idx="27" formatCode="0.0">
                  <c:v>56</c:v>
                </c:pt>
                <c:pt idx="28" formatCode="0.0">
                  <c:v>33.200000000000003</c:v>
                </c:pt>
                <c:pt idx="29" formatCode="0.0">
                  <c:v>25.3</c:v>
                </c:pt>
                <c:pt idx="30" formatCode="0.0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68904"/>
        <c:axId val="899569688"/>
        <c:axId val="828237696"/>
      </c:bar3DChart>
      <c:catAx>
        <c:axId val="89956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696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69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68904"/>
        <c:crossesAt val="1"/>
        <c:crossBetween val="between"/>
      </c:valAx>
      <c:serAx>
        <c:axId val="82823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696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'Sep20'!$C$3:$AG$3</c:f>
              <c:numCache>
                <c:formatCode>0.0</c:formatCode>
                <c:ptCount val="31"/>
                <c:pt idx="0">
                  <c:v>28.6</c:v>
                </c:pt>
                <c:pt idx="1">
                  <c:v>22.8</c:v>
                </c:pt>
                <c:pt idx="2">
                  <c:v>30</c:v>
                </c:pt>
                <c:pt idx="3">
                  <c:v>20.399999999999999</c:v>
                </c:pt>
                <c:pt idx="4">
                  <c:v>21.4</c:v>
                </c:pt>
                <c:pt idx="5">
                  <c:v>25.3</c:v>
                </c:pt>
                <c:pt idx="6">
                  <c:v>26.9</c:v>
                </c:pt>
                <c:pt idx="7">
                  <c:v>20.399999999999999</c:v>
                </c:pt>
                <c:pt idx="8">
                  <c:v>19.7</c:v>
                </c:pt>
                <c:pt idx="9">
                  <c:v>20</c:v>
                </c:pt>
                <c:pt idx="10">
                  <c:v>19.600000000000001</c:v>
                </c:pt>
                <c:pt idx="11">
                  <c:v>18.899999999999999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18.100000000000001</c:v>
                </c:pt>
                <c:pt idx="15">
                  <c:v>24.3</c:v>
                </c:pt>
                <c:pt idx="16">
                  <c:v>18.3</c:v>
                </c:pt>
                <c:pt idx="17">
                  <c:v>17.2</c:v>
                </c:pt>
                <c:pt idx="18">
                  <c:v>17.204000000000001</c:v>
                </c:pt>
                <c:pt idx="19">
                  <c:v>19.3</c:v>
                </c:pt>
                <c:pt idx="20">
                  <c:v>23.3</c:v>
                </c:pt>
                <c:pt idx="21">
                  <c:v>26.8</c:v>
                </c:pt>
                <c:pt idx="22">
                  <c:v>27</c:v>
                </c:pt>
                <c:pt idx="23">
                  <c:v>23.9</c:v>
                </c:pt>
                <c:pt idx="24">
                  <c:v>15.9</c:v>
                </c:pt>
                <c:pt idx="25">
                  <c:v>25.5</c:v>
                </c:pt>
                <c:pt idx="26">
                  <c:v>14.9</c:v>
                </c:pt>
                <c:pt idx="27">
                  <c:v>30</c:v>
                </c:pt>
                <c:pt idx="28">
                  <c:v>24.1</c:v>
                </c:pt>
                <c:pt idx="29">
                  <c:v>15.6</c:v>
                </c:pt>
              </c:numCache>
            </c:numRef>
          </c:val>
        </c:ser>
        <c:ser>
          <c:idx val="1"/>
          <c:order val="1"/>
          <c:tx>
            <c:strRef>
              <c:f>'Sep20'!$A$4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'Sep20'!$C$4:$AG$4</c:f>
              <c:numCache>
                <c:formatCode>General</c:formatCode>
                <c:ptCount val="31"/>
                <c:pt idx="0">
                  <c:v>150</c:v>
                </c:pt>
                <c:pt idx="1">
                  <c:v>156</c:v>
                </c:pt>
                <c:pt idx="2">
                  <c:v>152</c:v>
                </c:pt>
                <c:pt idx="3">
                  <c:v>155</c:v>
                </c:pt>
                <c:pt idx="4">
                  <c:v>136</c:v>
                </c:pt>
                <c:pt idx="5">
                  <c:v>33.700000000000003</c:v>
                </c:pt>
                <c:pt idx="6">
                  <c:v>123</c:v>
                </c:pt>
                <c:pt idx="7">
                  <c:v>153</c:v>
                </c:pt>
                <c:pt idx="8">
                  <c:v>147</c:v>
                </c:pt>
                <c:pt idx="9">
                  <c:v>142</c:v>
                </c:pt>
                <c:pt idx="10">
                  <c:v>135</c:v>
                </c:pt>
                <c:pt idx="11">
                  <c:v>139</c:v>
                </c:pt>
                <c:pt idx="12">
                  <c:v>134</c:v>
                </c:pt>
                <c:pt idx="13">
                  <c:v>131</c:v>
                </c:pt>
                <c:pt idx="14">
                  <c:v>131</c:v>
                </c:pt>
                <c:pt idx="15">
                  <c:v>110</c:v>
                </c:pt>
                <c:pt idx="16">
                  <c:v>130</c:v>
                </c:pt>
                <c:pt idx="17">
                  <c:v>120</c:v>
                </c:pt>
                <c:pt idx="18">
                  <c:v>62.1</c:v>
                </c:pt>
                <c:pt idx="19">
                  <c:v>92.3</c:v>
                </c:pt>
                <c:pt idx="20">
                  <c:v>76.7</c:v>
                </c:pt>
                <c:pt idx="21" formatCode="0.0">
                  <c:v>95.5</c:v>
                </c:pt>
                <c:pt idx="22" formatCode="0.0">
                  <c:v>104</c:v>
                </c:pt>
                <c:pt idx="23" formatCode="0.0">
                  <c:v>68.5</c:v>
                </c:pt>
                <c:pt idx="24" formatCode="0.0">
                  <c:v>59.4</c:v>
                </c:pt>
                <c:pt idx="25" formatCode="0.0">
                  <c:v>55.4</c:v>
                </c:pt>
                <c:pt idx="26" formatCode="0.0">
                  <c:v>62.7</c:v>
                </c:pt>
                <c:pt idx="27" formatCode="0.0">
                  <c:v>62</c:v>
                </c:pt>
                <c:pt idx="28" formatCode="0.0">
                  <c:v>72.2</c:v>
                </c:pt>
                <c:pt idx="29" formatCode="0.0">
                  <c:v>65.8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72432"/>
        <c:axId val="899573608"/>
        <c:axId val="828239816"/>
      </c:bar3DChart>
      <c:catAx>
        <c:axId val="89957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36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73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2432"/>
        <c:crossesAt val="1"/>
        <c:crossBetween val="between"/>
      </c:valAx>
      <c:serAx>
        <c:axId val="828239816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736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'Okt20'!$C$3:$AG$3</c:f>
              <c:numCache>
                <c:formatCode>0.0</c:formatCode>
                <c:ptCount val="31"/>
                <c:pt idx="0">
                  <c:v>15.3</c:v>
                </c:pt>
                <c:pt idx="1">
                  <c:v>8.11</c:v>
                </c:pt>
                <c:pt idx="2">
                  <c:v>27</c:v>
                </c:pt>
                <c:pt idx="3">
                  <c:v>27.6</c:v>
                </c:pt>
                <c:pt idx="4">
                  <c:v>17.600000000000001</c:v>
                </c:pt>
                <c:pt idx="5">
                  <c:v>26.7</c:v>
                </c:pt>
                <c:pt idx="6">
                  <c:v>18.7</c:v>
                </c:pt>
                <c:pt idx="7">
                  <c:v>17.7</c:v>
                </c:pt>
                <c:pt idx="8">
                  <c:v>22.1</c:v>
                </c:pt>
                <c:pt idx="9">
                  <c:v>16.8</c:v>
                </c:pt>
                <c:pt idx="10">
                  <c:v>24.9</c:v>
                </c:pt>
                <c:pt idx="11">
                  <c:v>23.4</c:v>
                </c:pt>
                <c:pt idx="12">
                  <c:v>21.8</c:v>
                </c:pt>
                <c:pt idx="13">
                  <c:v>19.2</c:v>
                </c:pt>
                <c:pt idx="14">
                  <c:v>25.7</c:v>
                </c:pt>
                <c:pt idx="15">
                  <c:v>23.4</c:v>
                </c:pt>
                <c:pt idx="16">
                  <c:v>17</c:v>
                </c:pt>
                <c:pt idx="17">
                  <c:v>21</c:v>
                </c:pt>
                <c:pt idx="18">
                  <c:v>15</c:v>
                </c:pt>
                <c:pt idx="19">
                  <c:v>17.899999999999999</c:v>
                </c:pt>
                <c:pt idx="20">
                  <c:v>16.600000000000001</c:v>
                </c:pt>
                <c:pt idx="21">
                  <c:v>17.600000000000001</c:v>
                </c:pt>
                <c:pt idx="22">
                  <c:v>3.13</c:v>
                </c:pt>
                <c:pt idx="23">
                  <c:v>19</c:v>
                </c:pt>
                <c:pt idx="24">
                  <c:v>13.4</c:v>
                </c:pt>
                <c:pt idx="25">
                  <c:v>4.66</c:v>
                </c:pt>
                <c:pt idx="26">
                  <c:v>20.100000000000001</c:v>
                </c:pt>
                <c:pt idx="27">
                  <c:v>22.4</c:v>
                </c:pt>
                <c:pt idx="28">
                  <c:v>8.91</c:v>
                </c:pt>
                <c:pt idx="29">
                  <c:v>13.2</c:v>
                </c:pt>
                <c:pt idx="30">
                  <c:v>6.03</c:v>
                </c:pt>
              </c:numCache>
            </c:numRef>
          </c:val>
        </c:ser>
        <c:ser>
          <c:idx val="1"/>
          <c:order val="1"/>
          <c:tx>
            <c:strRef>
              <c:f>'Okt20'!$A$4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'Okt20'!$C$4:$AG$4</c:f>
              <c:numCache>
                <c:formatCode>General</c:formatCode>
                <c:ptCount val="31"/>
                <c:pt idx="0">
                  <c:v>41.5</c:v>
                </c:pt>
                <c:pt idx="1">
                  <c:v>36.4</c:v>
                </c:pt>
                <c:pt idx="2">
                  <c:v>71.400000000000006</c:v>
                </c:pt>
                <c:pt idx="3">
                  <c:v>79.5</c:v>
                </c:pt>
                <c:pt idx="4">
                  <c:v>41.8</c:v>
                </c:pt>
                <c:pt idx="5">
                  <c:v>47.6</c:v>
                </c:pt>
                <c:pt idx="6">
                  <c:v>77.400000000000006</c:v>
                </c:pt>
                <c:pt idx="7">
                  <c:v>99</c:v>
                </c:pt>
                <c:pt idx="8">
                  <c:v>89.5</c:v>
                </c:pt>
                <c:pt idx="9">
                  <c:v>48.6</c:v>
                </c:pt>
                <c:pt idx="10">
                  <c:v>69.7</c:v>
                </c:pt>
                <c:pt idx="11">
                  <c:v>71.099999999999994</c:v>
                </c:pt>
                <c:pt idx="12">
                  <c:v>84.9</c:v>
                </c:pt>
                <c:pt idx="13">
                  <c:v>94.6</c:v>
                </c:pt>
                <c:pt idx="14">
                  <c:v>49</c:v>
                </c:pt>
                <c:pt idx="15">
                  <c:v>44.5</c:v>
                </c:pt>
                <c:pt idx="16">
                  <c:v>56.5</c:v>
                </c:pt>
                <c:pt idx="17">
                  <c:v>58.3</c:v>
                </c:pt>
                <c:pt idx="18">
                  <c:v>85.2</c:v>
                </c:pt>
                <c:pt idx="19">
                  <c:v>63.6</c:v>
                </c:pt>
                <c:pt idx="20">
                  <c:v>63.3</c:v>
                </c:pt>
                <c:pt idx="21" formatCode="0.0">
                  <c:v>45.8</c:v>
                </c:pt>
                <c:pt idx="22" formatCode="0.0">
                  <c:v>5.57</c:v>
                </c:pt>
                <c:pt idx="23" formatCode="0.0">
                  <c:v>71.3</c:v>
                </c:pt>
                <c:pt idx="24" formatCode="0.0">
                  <c:v>70.5</c:v>
                </c:pt>
                <c:pt idx="25" formatCode="0.0">
                  <c:v>13.1</c:v>
                </c:pt>
                <c:pt idx="26" formatCode="0.0">
                  <c:v>68.8</c:v>
                </c:pt>
                <c:pt idx="27" formatCode="0.0">
                  <c:v>55.4</c:v>
                </c:pt>
                <c:pt idx="28" formatCode="0.0">
                  <c:v>27.4</c:v>
                </c:pt>
                <c:pt idx="29" formatCode="0.0">
                  <c:v>75.099999999999994</c:v>
                </c:pt>
                <c:pt idx="30" formatCode="0.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574784"/>
        <c:axId val="899567728"/>
        <c:axId val="828241088"/>
      </c:bar3DChart>
      <c:catAx>
        <c:axId val="8995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677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9956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9574784"/>
        <c:crossesAt val="1"/>
        <c:crossBetween val="between"/>
      </c:valAx>
      <c:serAx>
        <c:axId val="82824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8995677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'Nov20'!$C$3:$AG$3</c:f>
              <c:numCache>
                <c:formatCode>0.0</c:formatCode>
                <c:ptCount val="31"/>
                <c:pt idx="0">
                  <c:v>17.3</c:v>
                </c:pt>
                <c:pt idx="1">
                  <c:v>16.600000000000001</c:v>
                </c:pt>
                <c:pt idx="2">
                  <c:v>10.7</c:v>
                </c:pt>
                <c:pt idx="3">
                  <c:v>5.95</c:v>
                </c:pt>
                <c:pt idx="4">
                  <c:v>3.42</c:v>
                </c:pt>
                <c:pt idx="5">
                  <c:v>8.4</c:v>
                </c:pt>
                <c:pt idx="6">
                  <c:v>4.2</c:v>
                </c:pt>
                <c:pt idx="7">
                  <c:v>16</c:v>
                </c:pt>
                <c:pt idx="8">
                  <c:v>5.68</c:v>
                </c:pt>
                <c:pt idx="9">
                  <c:v>4.24</c:v>
                </c:pt>
                <c:pt idx="10">
                  <c:v>4.05</c:v>
                </c:pt>
                <c:pt idx="11">
                  <c:v>11.8</c:v>
                </c:pt>
                <c:pt idx="12">
                  <c:v>13.3</c:v>
                </c:pt>
                <c:pt idx="13">
                  <c:v>15.8</c:v>
                </c:pt>
                <c:pt idx="14">
                  <c:v>12.2</c:v>
                </c:pt>
                <c:pt idx="15">
                  <c:v>15.2</c:v>
                </c:pt>
                <c:pt idx="16">
                  <c:v>10.199999999999999</c:v>
                </c:pt>
                <c:pt idx="17">
                  <c:v>12.7</c:v>
                </c:pt>
                <c:pt idx="18">
                  <c:v>9.08</c:v>
                </c:pt>
                <c:pt idx="19">
                  <c:v>15.3</c:v>
                </c:pt>
                <c:pt idx="20">
                  <c:v>11.5</c:v>
                </c:pt>
                <c:pt idx="21">
                  <c:v>12</c:v>
                </c:pt>
                <c:pt idx="22">
                  <c:v>13.6</c:v>
                </c:pt>
                <c:pt idx="23">
                  <c:v>3.18</c:v>
                </c:pt>
                <c:pt idx="24">
                  <c:v>4.2</c:v>
                </c:pt>
                <c:pt idx="25">
                  <c:v>3.27</c:v>
                </c:pt>
                <c:pt idx="26">
                  <c:v>3.18</c:v>
                </c:pt>
                <c:pt idx="27">
                  <c:v>2.17</c:v>
                </c:pt>
                <c:pt idx="28">
                  <c:v>1.27</c:v>
                </c:pt>
                <c:pt idx="29">
                  <c:v>1.35</c:v>
                </c:pt>
              </c:numCache>
            </c:numRef>
          </c:val>
        </c:ser>
        <c:ser>
          <c:idx val="1"/>
          <c:order val="1"/>
          <c:tx>
            <c:strRef>
              <c:f>'Nov20'!$A$4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'Nov20'!$C$4:$AG$4</c:f>
              <c:numCache>
                <c:formatCode>General</c:formatCode>
                <c:ptCount val="31"/>
                <c:pt idx="0">
                  <c:v>33.5</c:v>
                </c:pt>
                <c:pt idx="1">
                  <c:v>58.9</c:v>
                </c:pt>
                <c:pt idx="2">
                  <c:v>7.69</c:v>
                </c:pt>
                <c:pt idx="3">
                  <c:v>19.5</c:v>
                </c:pt>
                <c:pt idx="4">
                  <c:v>13.2</c:v>
                </c:pt>
                <c:pt idx="5">
                  <c:v>34</c:v>
                </c:pt>
                <c:pt idx="6">
                  <c:v>19.5</c:v>
                </c:pt>
                <c:pt idx="7">
                  <c:v>42.1</c:v>
                </c:pt>
                <c:pt idx="8">
                  <c:v>23.4</c:v>
                </c:pt>
                <c:pt idx="9">
                  <c:v>15.7</c:v>
                </c:pt>
                <c:pt idx="10">
                  <c:v>20</c:v>
                </c:pt>
                <c:pt idx="11">
                  <c:v>51.7</c:v>
                </c:pt>
                <c:pt idx="12">
                  <c:v>40.700000000000003</c:v>
                </c:pt>
                <c:pt idx="13">
                  <c:v>46.5</c:v>
                </c:pt>
                <c:pt idx="14">
                  <c:v>36.9</c:v>
                </c:pt>
                <c:pt idx="15">
                  <c:v>33.9</c:v>
                </c:pt>
                <c:pt idx="16">
                  <c:v>50</c:v>
                </c:pt>
                <c:pt idx="17">
                  <c:v>41.7</c:v>
                </c:pt>
                <c:pt idx="18">
                  <c:v>22.3</c:v>
                </c:pt>
                <c:pt idx="19">
                  <c:v>27.8</c:v>
                </c:pt>
                <c:pt idx="20">
                  <c:v>50.6</c:v>
                </c:pt>
                <c:pt idx="21">
                  <c:v>42.5</c:v>
                </c:pt>
                <c:pt idx="22" formatCode="0.0">
                  <c:v>36.6</c:v>
                </c:pt>
                <c:pt idx="23" formatCode="0.0">
                  <c:v>13</c:v>
                </c:pt>
                <c:pt idx="24" formatCode="0.0">
                  <c:v>14.2</c:v>
                </c:pt>
                <c:pt idx="25" formatCode="0.0">
                  <c:v>12.4</c:v>
                </c:pt>
                <c:pt idx="26" formatCode="0.0">
                  <c:v>12.6</c:v>
                </c:pt>
                <c:pt idx="27" formatCode="0.0">
                  <c:v>9.3000000000000007</c:v>
                </c:pt>
                <c:pt idx="28" formatCode="0.0">
                  <c:v>4.18</c:v>
                </c:pt>
                <c:pt idx="29" formatCode="0.0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41752"/>
        <c:axId val="903742144"/>
        <c:axId val="828247024"/>
      </c:bar3DChart>
      <c:catAx>
        <c:axId val="90374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214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1752"/>
        <c:crossesAt val="1"/>
        <c:crossBetween val="between"/>
      </c:valAx>
      <c:serAx>
        <c:axId val="82824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214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2020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'Dez20'!$A$3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'Dez20'!$C$3:$AG$3</c:f>
              <c:numCache>
                <c:formatCode>0.0</c:formatCode>
                <c:ptCount val="31"/>
                <c:pt idx="0">
                  <c:v>2.5</c:v>
                </c:pt>
                <c:pt idx="1">
                  <c:v>4.53</c:v>
                </c:pt>
                <c:pt idx="2">
                  <c:v>13.4</c:v>
                </c:pt>
                <c:pt idx="3">
                  <c:v>1.83</c:v>
                </c:pt>
                <c:pt idx="4">
                  <c:v>2.23</c:v>
                </c:pt>
                <c:pt idx="5">
                  <c:v>10.199999999999999</c:v>
                </c:pt>
                <c:pt idx="6">
                  <c:v>11.9</c:v>
                </c:pt>
                <c:pt idx="7">
                  <c:v>5.56</c:v>
                </c:pt>
                <c:pt idx="8">
                  <c:v>3.34</c:v>
                </c:pt>
                <c:pt idx="9">
                  <c:v>6.99</c:v>
                </c:pt>
                <c:pt idx="10">
                  <c:v>7.27</c:v>
                </c:pt>
                <c:pt idx="11">
                  <c:v>4.25</c:v>
                </c:pt>
                <c:pt idx="12">
                  <c:v>9.75</c:v>
                </c:pt>
                <c:pt idx="13">
                  <c:v>11.6</c:v>
                </c:pt>
                <c:pt idx="14">
                  <c:v>2.7</c:v>
                </c:pt>
                <c:pt idx="15">
                  <c:v>2.44</c:v>
                </c:pt>
                <c:pt idx="16">
                  <c:v>10.5</c:v>
                </c:pt>
                <c:pt idx="17">
                  <c:v>6.28</c:v>
                </c:pt>
                <c:pt idx="18">
                  <c:v>5.01</c:v>
                </c:pt>
                <c:pt idx="19">
                  <c:v>5.93</c:v>
                </c:pt>
                <c:pt idx="20">
                  <c:v>5.0999999999999996</c:v>
                </c:pt>
                <c:pt idx="21">
                  <c:v>12</c:v>
                </c:pt>
                <c:pt idx="22">
                  <c:v>5.94</c:v>
                </c:pt>
                <c:pt idx="23">
                  <c:v>5.68</c:v>
                </c:pt>
                <c:pt idx="24">
                  <c:v>11</c:v>
                </c:pt>
                <c:pt idx="25">
                  <c:v>9.32</c:v>
                </c:pt>
                <c:pt idx="26">
                  <c:v>6.04</c:v>
                </c:pt>
                <c:pt idx="27">
                  <c:v>9.5299999999999994</c:v>
                </c:pt>
                <c:pt idx="28">
                  <c:v>12.1</c:v>
                </c:pt>
                <c:pt idx="29">
                  <c:v>10.7</c:v>
                </c:pt>
                <c:pt idx="3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'Dez20'!$A$4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'Dez20'!$C$4:$AG$4</c:f>
              <c:numCache>
                <c:formatCode>General</c:formatCode>
                <c:ptCount val="31"/>
                <c:pt idx="0">
                  <c:v>6.95</c:v>
                </c:pt>
                <c:pt idx="1">
                  <c:v>14.1</c:v>
                </c:pt>
                <c:pt idx="2">
                  <c:v>36.4</c:v>
                </c:pt>
                <c:pt idx="3">
                  <c:v>5.64</c:v>
                </c:pt>
                <c:pt idx="4">
                  <c:v>6.46</c:v>
                </c:pt>
                <c:pt idx="5">
                  <c:v>20.8</c:v>
                </c:pt>
                <c:pt idx="6">
                  <c:v>26.3</c:v>
                </c:pt>
                <c:pt idx="7">
                  <c:v>12.6</c:v>
                </c:pt>
                <c:pt idx="8">
                  <c:v>12.3</c:v>
                </c:pt>
                <c:pt idx="9">
                  <c:v>18.7</c:v>
                </c:pt>
                <c:pt idx="10">
                  <c:v>12</c:v>
                </c:pt>
                <c:pt idx="11">
                  <c:v>15.2</c:v>
                </c:pt>
                <c:pt idx="12">
                  <c:v>32.9</c:v>
                </c:pt>
                <c:pt idx="13">
                  <c:v>32.299999999999997</c:v>
                </c:pt>
                <c:pt idx="14">
                  <c:v>6.19</c:v>
                </c:pt>
                <c:pt idx="15">
                  <c:v>8.4600000000000009</c:v>
                </c:pt>
                <c:pt idx="16">
                  <c:v>20.3</c:v>
                </c:pt>
                <c:pt idx="17">
                  <c:v>17</c:v>
                </c:pt>
                <c:pt idx="18">
                  <c:v>12.3</c:v>
                </c:pt>
                <c:pt idx="19">
                  <c:v>16.399999999999999</c:v>
                </c:pt>
                <c:pt idx="20">
                  <c:v>12.5</c:v>
                </c:pt>
                <c:pt idx="21">
                  <c:v>23.6</c:v>
                </c:pt>
                <c:pt idx="22" formatCode="0.0">
                  <c:v>23.6</c:v>
                </c:pt>
                <c:pt idx="23" formatCode="0.0">
                  <c:v>14.8</c:v>
                </c:pt>
                <c:pt idx="24" formatCode="0.0">
                  <c:v>21.9</c:v>
                </c:pt>
                <c:pt idx="25" formatCode="0.0">
                  <c:v>41.5</c:v>
                </c:pt>
                <c:pt idx="26" formatCode="0.0">
                  <c:v>23</c:v>
                </c:pt>
                <c:pt idx="27" formatCode="0.0">
                  <c:v>6.7</c:v>
                </c:pt>
                <c:pt idx="28" formatCode="0.0">
                  <c:v>22.9</c:v>
                </c:pt>
                <c:pt idx="29" formatCode="0.0">
                  <c:v>23</c:v>
                </c:pt>
                <c:pt idx="30" formatCode="0.0">
                  <c:v>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42536"/>
        <c:axId val="903742928"/>
        <c:axId val="828248720"/>
      </c:bar3DChart>
      <c:catAx>
        <c:axId val="90374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29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2536"/>
        <c:crossesAt val="1"/>
        <c:crossBetween val="between"/>
      </c:valAx>
      <c:serAx>
        <c:axId val="828248720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29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'Jan21'!$C$3:$AG$3</c:f>
              <c:numCache>
                <c:formatCode>0.0</c:formatCode>
                <c:ptCount val="31"/>
                <c:pt idx="0">
                  <c:v>0.42899999999999999</c:v>
                </c:pt>
                <c:pt idx="1">
                  <c:v>0.55900000000000005</c:v>
                </c:pt>
                <c:pt idx="2">
                  <c:v>1.2</c:v>
                </c:pt>
                <c:pt idx="3">
                  <c:v>0.54600000000000004</c:v>
                </c:pt>
                <c:pt idx="4">
                  <c:v>0.753</c:v>
                </c:pt>
                <c:pt idx="5">
                  <c:v>1.18</c:v>
                </c:pt>
                <c:pt idx="6">
                  <c:v>9.41</c:v>
                </c:pt>
                <c:pt idx="7">
                  <c:v>8.14</c:v>
                </c:pt>
                <c:pt idx="8">
                  <c:v>8.89</c:v>
                </c:pt>
                <c:pt idx="9">
                  <c:v>11.4</c:v>
                </c:pt>
                <c:pt idx="10">
                  <c:v>12.9</c:v>
                </c:pt>
                <c:pt idx="11">
                  <c:v>4.0599999999999996</c:v>
                </c:pt>
                <c:pt idx="12">
                  <c:v>1.64</c:v>
                </c:pt>
                <c:pt idx="13">
                  <c:v>2.2799999999999998</c:v>
                </c:pt>
                <c:pt idx="14">
                  <c:v>1.34</c:v>
                </c:pt>
                <c:pt idx="15">
                  <c:v>1.03</c:v>
                </c:pt>
                <c:pt idx="16">
                  <c:v>0.89</c:v>
                </c:pt>
                <c:pt idx="17">
                  <c:v>13.3</c:v>
                </c:pt>
                <c:pt idx="18">
                  <c:v>15.3</c:v>
                </c:pt>
                <c:pt idx="19">
                  <c:v>9.48</c:v>
                </c:pt>
                <c:pt idx="20">
                  <c:v>13.7</c:v>
                </c:pt>
                <c:pt idx="21">
                  <c:v>14.4</c:v>
                </c:pt>
                <c:pt idx="22">
                  <c:v>14.8</c:v>
                </c:pt>
                <c:pt idx="23">
                  <c:v>10.7</c:v>
                </c:pt>
                <c:pt idx="24">
                  <c:v>0.40500000000000003</c:v>
                </c:pt>
                <c:pt idx="25">
                  <c:v>0.3</c:v>
                </c:pt>
                <c:pt idx="26">
                  <c:v>6.8000000000000005E-2</c:v>
                </c:pt>
                <c:pt idx="27">
                  <c:v>15.8</c:v>
                </c:pt>
                <c:pt idx="28">
                  <c:v>8.08</c:v>
                </c:pt>
                <c:pt idx="29">
                  <c:v>3.01</c:v>
                </c:pt>
                <c:pt idx="30">
                  <c:v>7.76</c:v>
                </c:pt>
              </c:numCache>
            </c:numRef>
          </c:val>
        </c:ser>
        <c:ser>
          <c:idx val="1"/>
          <c:order val="1"/>
          <c:tx>
            <c:strRef>
              <c:f>'Jan21'!$A$4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'Jan21'!$C$4:$AG$4</c:f>
              <c:numCache>
                <c:formatCode>General</c:formatCode>
                <c:ptCount val="31"/>
                <c:pt idx="0">
                  <c:v>0.83</c:v>
                </c:pt>
                <c:pt idx="1">
                  <c:v>0.89</c:v>
                </c:pt>
                <c:pt idx="2">
                  <c:v>4.13</c:v>
                </c:pt>
                <c:pt idx="3">
                  <c:v>1.5</c:v>
                </c:pt>
                <c:pt idx="4">
                  <c:v>2.76</c:v>
                </c:pt>
                <c:pt idx="5">
                  <c:v>5.5</c:v>
                </c:pt>
                <c:pt idx="6">
                  <c:v>30.4</c:v>
                </c:pt>
                <c:pt idx="7">
                  <c:v>41.1</c:v>
                </c:pt>
                <c:pt idx="8">
                  <c:v>37.1</c:v>
                </c:pt>
                <c:pt idx="9">
                  <c:v>35.5</c:v>
                </c:pt>
                <c:pt idx="10">
                  <c:v>38.299999999999997</c:v>
                </c:pt>
                <c:pt idx="11">
                  <c:v>10.5</c:v>
                </c:pt>
                <c:pt idx="12">
                  <c:v>7.22</c:v>
                </c:pt>
                <c:pt idx="13">
                  <c:v>7.19</c:v>
                </c:pt>
                <c:pt idx="14">
                  <c:v>3.23</c:v>
                </c:pt>
                <c:pt idx="15">
                  <c:v>3.63</c:v>
                </c:pt>
                <c:pt idx="16">
                  <c:v>2.19</c:v>
                </c:pt>
                <c:pt idx="17">
                  <c:v>41.3</c:v>
                </c:pt>
                <c:pt idx="18">
                  <c:v>55</c:v>
                </c:pt>
                <c:pt idx="19">
                  <c:v>41.3</c:v>
                </c:pt>
                <c:pt idx="20">
                  <c:v>24.6</c:v>
                </c:pt>
                <c:pt idx="21">
                  <c:v>35</c:v>
                </c:pt>
                <c:pt idx="22" formatCode="0.0">
                  <c:v>34.299999999999997</c:v>
                </c:pt>
                <c:pt idx="23" formatCode="0.0">
                  <c:v>57.8</c:v>
                </c:pt>
                <c:pt idx="24" formatCode="0.0">
                  <c:v>0.08</c:v>
                </c:pt>
                <c:pt idx="25" formatCode="0.0">
                  <c:v>0.27</c:v>
                </c:pt>
                <c:pt idx="26" formatCode="0.0">
                  <c:v>0.05</c:v>
                </c:pt>
                <c:pt idx="27" formatCode="0.0">
                  <c:v>15.6</c:v>
                </c:pt>
                <c:pt idx="28" formatCode="0.0">
                  <c:v>23.8</c:v>
                </c:pt>
                <c:pt idx="29" formatCode="0.0">
                  <c:v>12.3</c:v>
                </c:pt>
                <c:pt idx="30" formatCode="0.0">
                  <c:v>30.8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43712"/>
        <c:axId val="903744496"/>
        <c:axId val="828260592"/>
      </c:bar3DChart>
      <c:catAx>
        <c:axId val="9037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44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3712"/>
        <c:crossesAt val="1"/>
        <c:crossBetween val="between"/>
      </c:valAx>
      <c:serAx>
        <c:axId val="82826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449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2016</a:t>
            </a:r>
          </a:p>
        </c:rich>
      </c:tx>
      <c:layout>
        <c:manualLayout>
          <c:xMode val="edge"/>
          <c:yMode val="edge"/>
          <c:x val="0.34633707031974159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875394376725654E-2"/>
          <c:y val="0.23842917251051893"/>
          <c:w val="0.72883002461849233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'Aug16'!$C$3:$AG$3</c:f>
              <c:numCache>
                <c:formatCode>0.0</c:formatCode>
                <c:ptCount val="31"/>
                <c:pt idx="0">
                  <c:v>14.532999999999999</c:v>
                </c:pt>
                <c:pt idx="1">
                  <c:v>14.721</c:v>
                </c:pt>
                <c:pt idx="2">
                  <c:v>11.962999999999999</c:v>
                </c:pt>
                <c:pt idx="3">
                  <c:v>12.505000000000001</c:v>
                </c:pt>
                <c:pt idx="4">
                  <c:v>14.944000000000001</c:v>
                </c:pt>
                <c:pt idx="5">
                  <c:v>12.228999999999999</c:v>
                </c:pt>
                <c:pt idx="6">
                  <c:v>12.521000000000001</c:v>
                </c:pt>
                <c:pt idx="7">
                  <c:v>11.699</c:v>
                </c:pt>
                <c:pt idx="8">
                  <c:v>6.0830000000000002</c:v>
                </c:pt>
                <c:pt idx="9">
                  <c:v>14.461</c:v>
                </c:pt>
                <c:pt idx="10">
                  <c:v>12.5</c:v>
                </c:pt>
                <c:pt idx="11">
                  <c:v>12.766999999999999</c:v>
                </c:pt>
                <c:pt idx="12">
                  <c:v>12.193</c:v>
                </c:pt>
                <c:pt idx="13">
                  <c:v>11.66</c:v>
                </c:pt>
                <c:pt idx="14">
                  <c:v>13.71</c:v>
                </c:pt>
                <c:pt idx="15">
                  <c:v>11.692</c:v>
                </c:pt>
                <c:pt idx="16">
                  <c:v>13.693</c:v>
                </c:pt>
                <c:pt idx="17">
                  <c:v>14.712</c:v>
                </c:pt>
                <c:pt idx="18">
                  <c:v>14.634</c:v>
                </c:pt>
                <c:pt idx="19">
                  <c:v>5.25</c:v>
                </c:pt>
                <c:pt idx="20">
                  <c:v>14.920999999999999</c:v>
                </c:pt>
                <c:pt idx="21">
                  <c:v>12.077</c:v>
                </c:pt>
                <c:pt idx="22">
                  <c:v>11.715999999999999</c:v>
                </c:pt>
                <c:pt idx="23">
                  <c:v>11.535</c:v>
                </c:pt>
                <c:pt idx="24">
                  <c:v>11.239000000000001</c:v>
                </c:pt>
                <c:pt idx="25">
                  <c:v>11.281000000000001</c:v>
                </c:pt>
                <c:pt idx="28">
                  <c:v>8.343</c:v>
                </c:pt>
              </c:numCache>
            </c:numRef>
          </c:val>
        </c:ser>
        <c:ser>
          <c:idx val="1"/>
          <c:order val="1"/>
          <c:tx>
            <c:strRef>
              <c:f>'Aug16'!$A$4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'Aug16'!$C$4:$AG$4</c:f>
              <c:numCache>
                <c:formatCode>General</c:formatCode>
                <c:ptCount val="31"/>
                <c:pt idx="0">
                  <c:v>88.5</c:v>
                </c:pt>
                <c:pt idx="1">
                  <c:v>57.2</c:v>
                </c:pt>
                <c:pt idx="2">
                  <c:v>93.6</c:v>
                </c:pt>
                <c:pt idx="3">
                  <c:v>46.3</c:v>
                </c:pt>
                <c:pt idx="4">
                  <c:v>50.7</c:v>
                </c:pt>
                <c:pt idx="5">
                  <c:v>91</c:v>
                </c:pt>
                <c:pt idx="6">
                  <c:v>97</c:v>
                </c:pt>
                <c:pt idx="7">
                  <c:v>85.4</c:v>
                </c:pt>
                <c:pt idx="8">
                  <c:v>26.2</c:v>
                </c:pt>
                <c:pt idx="9">
                  <c:v>84.8</c:v>
                </c:pt>
                <c:pt idx="10">
                  <c:v>94.4</c:v>
                </c:pt>
                <c:pt idx="11">
                  <c:v>91</c:v>
                </c:pt>
                <c:pt idx="12" formatCode="0.0">
                  <c:v>90</c:v>
                </c:pt>
                <c:pt idx="13">
                  <c:v>87.8</c:v>
                </c:pt>
                <c:pt idx="14">
                  <c:v>60.9</c:v>
                </c:pt>
                <c:pt idx="15">
                  <c:v>85.1</c:v>
                </c:pt>
                <c:pt idx="16">
                  <c:v>73.3</c:v>
                </c:pt>
                <c:pt idx="17">
                  <c:v>36.1</c:v>
                </c:pt>
                <c:pt idx="18">
                  <c:v>67.7</c:v>
                </c:pt>
                <c:pt idx="19">
                  <c:v>18.899999999999999</c:v>
                </c:pt>
                <c:pt idx="20">
                  <c:v>87.3</c:v>
                </c:pt>
                <c:pt idx="21">
                  <c:v>89.7</c:v>
                </c:pt>
                <c:pt idx="22">
                  <c:v>87.5</c:v>
                </c:pt>
                <c:pt idx="23">
                  <c:v>85.2</c:v>
                </c:pt>
                <c:pt idx="24">
                  <c:v>82.6</c:v>
                </c:pt>
                <c:pt idx="25">
                  <c:v>83</c:v>
                </c:pt>
                <c:pt idx="26">
                  <c:v>82.399999999994179</c:v>
                </c:pt>
                <c:pt idx="27">
                  <c:v>66.099999999999994</c:v>
                </c:pt>
                <c:pt idx="28">
                  <c:v>26.4</c:v>
                </c:pt>
                <c:pt idx="29">
                  <c:v>70.2</c:v>
                </c:pt>
                <c:pt idx="30">
                  <c:v>69.400000000000006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477536"/>
        <c:axId val="808477928"/>
        <c:axId val="828190632"/>
      </c:bar3DChart>
      <c:catAx>
        <c:axId val="80847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084779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08477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08477536"/>
        <c:crossesAt val="1"/>
        <c:crossBetween val="between"/>
      </c:valAx>
      <c:serAx>
        <c:axId val="828190632"/>
        <c:scaling>
          <c:orientation val="minMax"/>
        </c:scaling>
        <c:delete val="1"/>
        <c:axPos val="b"/>
        <c:majorTickMark val="out"/>
        <c:minorTickMark val="none"/>
        <c:tickLblPos val="nextTo"/>
        <c:crossAx val="8084779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'Feb21'!$C$3:$AG$3</c:f>
              <c:numCache>
                <c:formatCode>0.0</c:formatCode>
                <c:ptCount val="31"/>
                <c:pt idx="0">
                  <c:v>8.36</c:v>
                </c:pt>
                <c:pt idx="1">
                  <c:v>8.26</c:v>
                </c:pt>
                <c:pt idx="2">
                  <c:v>3.57</c:v>
                </c:pt>
                <c:pt idx="3">
                  <c:v>11.1</c:v>
                </c:pt>
                <c:pt idx="4">
                  <c:v>12.3</c:v>
                </c:pt>
                <c:pt idx="5">
                  <c:v>6.09</c:v>
                </c:pt>
                <c:pt idx="6">
                  <c:v>6.8</c:v>
                </c:pt>
                <c:pt idx="7">
                  <c:v>19.2</c:v>
                </c:pt>
                <c:pt idx="8">
                  <c:v>9.6999999999999993</c:v>
                </c:pt>
                <c:pt idx="9">
                  <c:v>2.57</c:v>
                </c:pt>
                <c:pt idx="10">
                  <c:v>10.8</c:v>
                </c:pt>
                <c:pt idx="11">
                  <c:v>3.92</c:v>
                </c:pt>
                <c:pt idx="12">
                  <c:v>5.14</c:v>
                </c:pt>
                <c:pt idx="13">
                  <c:v>14.5</c:v>
                </c:pt>
                <c:pt idx="14">
                  <c:v>21.8</c:v>
                </c:pt>
                <c:pt idx="15">
                  <c:v>14.6</c:v>
                </c:pt>
                <c:pt idx="16">
                  <c:v>15.6</c:v>
                </c:pt>
                <c:pt idx="17">
                  <c:v>12.1</c:v>
                </c:pt>
                <c:pt idx="18">
                  <c:v>16.7</c:v>
                </c:pt>
                <c:pt idx="19">
                  <c:v>14.4</c:v>
                </c:pt>
                <c:pt idx="20">
                  <c:v>14.8</c:v>
                </c:pt>
                <c:pt idx="21">
                  <c:v>14.5</c:v>
                </c:pt>
                <c:pt idx="22">
                  <c:v>13.5</c:v>
                </c:pt>
                <c:pt idx="23">
                  <c:v>13.8</c:v>
                </c:pt>
                <c:pt idx="24">
                  <c:v>14.9</c:v>
                </c:pt>
                <c:pt idx="25">
                  <c:v>19.100000000000001</c:v>
                </c:pt>
                <c:pt idx="26">
                  <c:v>9.18</c:v>
                </c:pt>
                <c:pt idx="27">
                  <c:v>20.399999999999999</c:v>
                </c:pt>
              </c:numCache>
            </c:numRef>
          </c:val>
        </c:ser>
        <c:ser>
          <c:idx val="1"/>
          <c:order val="1"/>
          <c:tx>
            <c:strRef>
              <c:f>'Feb21'!$A$4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'Feb21'!$C$4:$AG$4</c:f>
              <c:numCache>
                <c:formatCode>General</c:formatCode>
                <c:ptCount val="31"/>
                <c:pt idx="0">
                  <c:v>18.100000000000001</c:v>
                </c:pt>
                <c:pt idx="1">
                  <c:v>24.4</c:v>
                </c:pt>
                <c:pt idx="2">
                  <c:v>9.24</c:v>
                </c:pt>
                <c:pt idx="3">
                  <c:v>34.700000000000003</c:v>
                </c:pt>
                <c:pt idx="4">
                  <c:v>40.200000000000003</c:v>
                </c:pt>
                <c:pt idx="5">
                  <c:v>20.3</c:v>
                </c:pt>
                <c:pt idx="6">
                  <c:v>20</c:v>
                </c:pt>
                <c:pt idx="7">
                  <c:v>51.2</c:v>
                </c:pt>
                <c:pt idx="8">
                  <c:v>17.600000000000001</c:v>
                </c:pt>
                <c:pt idx="9">
                  <c:v>2.67</c:v>
                </c:pt>
                <c:pt idx="10">
                  <c:v>30.1</c:v>
                </c:pt>
                <c:pt idx="11">
                  <c:v>15.6</c:v>
                </c:pt>
                <c:pt idx="12">
                  <c:v>20.3</c:v>
                </c:pt>
                <c:pt idx="13">
                  <c:v>61.1</c:v>
                </c:pt>
                <c:pt idx="14">
                  <c:v>45.5</c:v>
                </c:pt>
                <c:pt idx="15">
                  <c:v>69.400000000000006</c:v>
                </c:pt>
                <c:pt idx="16">
                  <c:v>83.3</c:v>
                </c:pt>
                <c:pt idx="17">
                  <c:v>54.9</c:v>
                </c:pt>
                <c:pt idx="18">
                  <c:v>79.2</c:v>
                </c:pt>
                <c:pt idx="19">
                  <c:v>91.9</c:v>
                </c:pt>
                <c:pt idx="20">
                  <c:v>95.9</c:v>
                </c:pt>
                <c:pt idx="21">
                  <c:v>52.8</c:v>
                </c:pt>
                <c:pt idx="22" formatCode="0.0">
                  <c:v>85.3</c:v>
                </c:pt>
                <c:pt idx="23" formatCode="0.0">
                  <c:v>87.7</c:v>
                </c:pt>
                <c:pt idx="24" formatCode="0.0">
                  <c:v>97</c:v>
                </c:pt>
                <c:pt idx="25" formatCode="0.0">
                  <c:v>81.7</c:v>
                </c:pt>
                <c:pt idx="26" formatCode="0.0">
                  <c:v>37.1</c:v>
                </c:pt>
                <c:pt idx="27" formatCode="0.0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7832"/>
        <c:axId val="903731168"/>
        <c:axId val="828264408"/>
      </c:bar3DChart>
      <c:catAx>
        <c:axId val="90373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11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7832"/>
        <c:crossesAt val="1"/>
        <c:crossBetween val="between"/>
      </c:valAx>
      <c:serAx>
        <c:axId val="828264408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116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'Mar21'!$C$3:$AG$3</c:f>
              <c:numCache>
                <c:formatCode>0.0</c:formatCode>
                <c:ptCount val="31"/>
                <c:pt idx="0">
                  <c:v>15.8</c:v>
                </c:pt>
                <c:pt idx="1">
                  <c:v>16</c:v>
                </c:pt>
                <c:pt idx="2">
                  <c:v>7.69</c:v>
                </c:pt>
                <c:pt idx="3">
                  <c:v>20.399999999999999</c:v>
                </c:pt>
                <c:pt idx="4">
                  <c:v>12.6</c:v>
                </c:pt>
                <c:pt idx="5">
                  <c:v>19.899999999999999</c:v>
                </c:pt>
                <c:pt idx="6">
                  <c:v>24.1</c:v>
                </c:pt>
                <c:pt idx="7">
                  <c:v>18.5</c:v>
                </c:pt>
                <c:pt idx="8">
                  <c:v>19</c:v>
                </c:pt>
                <c:pt idx="9">
                  <c:v>20.2</c:v>
                </c:pt>
                <c:pt idx="10">
                  <c:v>15.1</c:v>
                </c:pt>
                <c:pt idx="11">
                  <c:v>26.6</c:v>
                </c:pt>
                <c:pt idx="12">
                  <c:v>25.3</c:v>
                </c:pt>
                <c:pt idx="13">
                  <c:v>25.6</c:v>
                </c:pt>
                <c:pt idx="14">
                  <c:v>19.2</c:v>
                </c:pt>
                <c:pt idx="15">
                  <c:v>25</c:v>
                </c:pt>
                <c:pt idx="16">
                  <c:v>20.399999999999999</c:v>
                </c:pt>
                <c:pt idx="17">
                  <c:v>27.9</c:v>
                </c:pt>
                <c:pt idx="18">
                  <c:v>25.1</c:v>
                </c:pt>
                <c:pt idx="19">
                  <c:v>28.5</c:v>
                </c:pt>
                <c:pt idx="20">
                  <c:v>28.3</c:v>
                </c:pt>
                <c:pt idx="21">
                  <c:v>26.2</c:v>
                </c:pt>
                <c:pt idx="22">
                  <c:v>21.5</c:v>
                </c:pt>
                <c:pt idx="23">
                  <c:v>20.3</c:v>
                </c:pt>
                <c:pt idx="24">
                  <c:v>22.6</c:v>
                </c:pt>
                <c:pt idx="25">
                  <c:v>26.1</c:v>
                </c:pt>
                <c:pt idx="26">
                  <c:v>26.4</c:v>
                </c:pt>
                <c:pt idx="27">
                  <c:v>21.4</c:v>
                </c:pt>
                <c:pt idx="28">
                  <c:v>20.7</c:v>
                </c:pt>
                <c:pt idx="29">
                  <c:v>20.3</c:v>
                </c:pt>
                <c:pt idx="30">
                  <c:v>20.2</c:v>
                </c:pt>
              </c:numCache>
            </c:numRef>
          </c:val>
        </c:ser>
        <c:ser>
          <c:idx val="1"/>
          <c:order val="1"/>
          <c:tx>
            <c:strRef>
              <c:f>'Mar21'!$A$4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'Mar21'!$C$4:$AG$4</c:f>
              <c:numCache>
                <c:formatCode>General</c:formatCode>
                <c:ptCount val="31"/>
                <c:pt idx="0">
                  <c:v>103</c:v>
                </c:pt>
                <c:pt idx="1">
                  <c:v>101</c:v>
                </c:pt>
                <c:pt idx="2">
                  <c:v>47.4</c:v>
                </c:pt>
                <c:pt idx="3">
                  <c:v>77.900000000000006</c:v>
                </c:pt>
                <c:pt idx="4">
                  <c:v>40.799999999999997</c:v>
                </c:pt>
                <c:pt idx="5">
                  <c:v>63.2</c:v>
                </c:pt>
                <c:pt idx="6">
                  <c:v>87.2</c:v>
                </c:pt>
                <c:pt idx="7">
                  <c:v>98.2</c:v>
                </c:pt>
                <c:pt idx="8">
                  <c:v>90.2</c:v>
                </c:pt>
                <c:pt idx="9">
                  <c:v>116</c:v>
                </c:pt>
                <c:pt idx="10">
                  <c:v>31.1</c:v>
                </c:pt>
                <c:pt idx="11">
                  <c:v>103</c:v>
                </c:pt>
                <c:pt idx="12">
                  <c:v>66.5</c:v>
                </c:pt>
                <c:pt idx="13">
                  <c:v>57.7</c:v>
                </c:pt>
                <c:pt idx="14">
                  <c:v>46.2</c:v>
                </c:pt>
                <c:pt idx="15">
                  <c:v>66.5</c:v>
                </c:pt>
                <c:pt idx="16">
                  <c:v>59.4</c:v>
                </c:pt>
                <c:pt idx="17">
                  <c:v>97</c:v>
                </c:pt>
                <c:pt idx="18">
                  <c:v>134</c:v>
                </c:pt>
                <c:pt idx="19">
                  <c:v>146</c:v>
                </c:pt>
                <c:pt idx="20">
                  <c:v>106</c:v>
                </c:pt>
                <c:pt idx="21">
                  <c:v>128</c:v>
                </c:pt>
                <c:pt idx="22">
                  <c:v>154</c:v>
                </c:pt>
                <c:pt idx="23" formatCode="0.0">
                  <c:v>149</c:v>
                </c:pt>
                <c:pt idx="24" formatCode="0.0">
                  <c:v>136</c:v>
                </c:pt>
                <c:pt idx="25" formatCode="0.0">
                  <c:v>123</c:v>
                </c:pt>
                <c:pt idx="26" formatCode="0.0">
                  <c:v>140</c:v>
                </c:pt>
                <c:pt idx="27" formatCode="0.0">
                  <c:v>155</c:v>
                </c:pt>
                <c:pt idx="28" formatCode="0.0">
                  <c:v>151</c:v>
                </c:pt>
                <c:pt idx="29" formatCode="0.0">
                  <c:v>152</c:v>
                </c:pt>
                <c:pt idx="30" formatCode="0.0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9792"/>
        <c:axId val="903732344"/>
        <c:axId val="828256352"/>
      </c:bar3DChart>
      <c:catAx>
        <c:axId val="903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234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2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9792"/>
        <c:crossesAt val="1"/>
        <c:crossBetween val="between"/>
      </c:valAx>
      <c:serAx>
        <c:axId val="82825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234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'Apr21'!$C$3:$AG$3</c:f>
              <c:numCache>
                <c:formatCode>0.0</c:formatCode>
                <c:ptCount val="31"/>
                <c:pt idx="0">
                  <c:v>20.2</c:v>
                </c:pt>
                <c:pt idx="1">
                  <c:v>20.2</c:v>
                </c:pt>
                <c:pt idx="2">
                  <c:v>30</c:v>
                </c:pt>
                <c:pt idx="3">
                  <c:v>22.5</c:v>
                </c:pt>
                <c:pt idx="4">
                  <c:v>28.6</c:v>
                </c:pt>
                <c:pt idx="5">
                  <c:v>30</c:v>
                </c:pt>
                <c:pt idx="6">
                  <c:v>30</c:v>
                </c:pt>
                <c:pt idx="7">
                  <c:v>23.1</c:v>
                </c:pt>
                <c:pt idx="8">
                  <c:v>26.5</c:v>
                </c:pt>
                <c:pt idx="9">
                  <c:v>30</c:v>
                </c:pt>
                <c:pt idx="10">
                  <c:v>27.6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28</c:v>
                </c:pt>
                <c:pt idx="16">
                  <c:v>28.3</c:v>
                </c:pt>
                <c:pt idx="17">
                  <c:v>30</c:v>
                </c:pt>
                <c:pt idx="18">
                  <c:v>30</c:v>
                </c:pt>
                <c:pt idx="19">
                  <c:v>23.2</c:v>
                </c:pt>
                <c:pt idx="20">
                  <c:v>29.3</c:v>
                </c:pt>
                <c:pt idx="21">
                  <c:v>27</c:v>
                </c:pt>
                <c:pt idx="22">
                  <c:v>24.5</c:v>
                </c:pt>
                <c:pt idx="23">
                  <c:v>23.2</c:v>
                </c:pt>
                <c:pt idx="24">
                  <c:v>29.4</c:v>
                </c:pt>
                <c:pt idx="25">
                  <c:v>27.1</c:v>
                </c:pt>
                <c:pt idx="26">
                  <c:v>23.4</c:v>
                </c:pt>
                <c:pt idx="27">
                  <c:v>30</c:v>
                </c:pt>
                <c:pt idx="28">
                  <c:v>27.5</c:v>
                </c:pt>
                <c:pt idx="29">
                  <c:v>19.7</c:v>
                </c:pt>
              </c:numCache>
            </c:numRef>
          </c:val>
        </c:ser>
        <c:ser>
          <c:idx val="1"/>
          <c:order val="1"/>
          <c:tx>
            <c:strRef>
              <c:f>'Apr21'!$A$4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'Apr21'!$C$4:$AG$4</c:f>
              <c:numCache>
                <c:formatCode>General</c:formatCode>
                <c:ptCount val="31"/>
                <c:pt idx="0">
                  <c:v>148</c:v>
                </c:pt>
                <c:pt idx="1">
                  <c:v>150</c:v>
                </c:pt>
                <c:pt idx="2">
                  <c:v>151</c:v>
                </c:pt>
                <c:pt idx="3">
                  <c:v>171</c:v>
                </c:pt>
                <c:pt idx="4">
                  <c:v>133</c:v>
                </c:pt>
                <c:pt idx="5">
                  <c:v>144</c:v>
                </c:pt>
                <c:pt idx="6">
                  <c:v>143</c:v>
                </c:pt>
                <c:pt idx="7">
                  <c:v>179</c:v>
                </c:pt>
                <c:pt idx="8">
                  <c:v>155</c:v>
                </c:pt>
                <c:pt idx="9">
                  <c:v>136</c:v>
                </c:pt>
                <c:pt idx="10">
                  <c:v>128</c:v>
                </c:pt>
                <c:pt idx="11">
                  <c:v>119</c:v>
                </c:pt>
                <c:pt idx="12">
                  <c:v>156</c:v>
                </c:pt>
                <c:pt idx="13">
                  <c:v>183</c:v>
                </c:pt>
                <c:pt idx="14">
                  <c:v>181</c:v>
                </c:pt>
                <c:pt idx="15">
                  <c:v>188</c:v>
                </c:pt>
                <c:pt idx="16">
                  <c:v>179</c:v>
                </c:pt>
                <c:pt idx="17">
                  <c:v>135</c:v>
                </c:pt>
                <c:pt idx="18">
                  <c:v>156</c:v>
                </c:pt>
                <c:pt idx="19">
                  <c:v>186</c:v>
                </c:pt>
                <c:pt idx="20">
                  <c:v>145</c:v>
                </c:pt>
                <c:pt idx="21">
                  <c:v>177</c:v>
                </c:pt>
                <c:pt idx="22">
                  <c:v>198</c:v>
                </c:pt>
                <c:pt idx="23" formatCode="0.0">
                  <c:v>189</c:v>
                </c:pt>
                <c:pt idx="24" formatCode="0.0">
                  <c:v>189</c:v>
                </c:pt>
                <c:pt idx="25" formatCode="0.0">
                  <c:v>164</c:v>
                </c:pt>
                <c:pt idx="26" formatCode="0.0">
                  <c:v>191</c:v>
                </c:pt>
                <c:pt idx="27" formatCode="0.0">
                  <c:v>119</c:v>
                </c:pt>
                <c:pt idx="28" formatCode="0.0">
                  <c:v>107</c:v>
                </c:pt>
                <c:pt idx="29" formatCode="0.0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2736"/>
        <c:axId val="903740576"/>
        <c:axId val="828263984"/>
      </c:bar3DChart>
      <c:catAx>
        <c:axId val="9037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05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2736"/>
        <c:crossesAt val="1"/>
        <c:crossBetween val="between"/>
      </c:valAx>
      <c:serAx>
        <c:axId val="82826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05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'Mai21'!$C$3:$AG$3</c:f>
              <c:numCache>
                <c:formatCode>0.0</c:formatCode>
                <c:ptCount val="31"/>
                <c:pt idx="0">
                  <c:v>12.5</c:v>
                </c:pt>
                <c:pt idx="1">
                  <c:v>30</c:v>
                </c:pt>
                <c:pt idx="2">
                  <c:v>25.1</c:v>
                </c:pt>
                <c:pt idx="3">
                  <c:v>30</c:v>
                </c:pt>
                <c:pt idx="4">
                  <c:v>30</c:v>
                </c:pt>
                <c:pt idx="5">
                  <c:v>9.81</c:v>
                </c:pt>
                <c:pt idx="6">
                  <c:v>30</c:v>
                </c:pt>
                <c:pt idx="7">
                  <c:v>25.6</c:v>
                </c:pt>
                <c:pt idx="8">
                  <c:v>25</c:v>
                </c:pt>
                <c:pt idx="9">
                  <c:v>6.04</c:v>
                </c:pt>
                <c:pt idx="10">
                  <c:v>13.8</c:v>
                </c:pt>
                <c:pt idx="11">
                  <c:v>30</c:v>
                </c:pt>
                <c:pt idx="12">
                  <c:v>28.6</c:v>
                </c:pt>
                <c:pt idx="13">
                  <c:v>29.9</c:v>
                </c:pt>
                <c:pt idx="14">
                  <c:v>21.4</c:v>
                </c:pt>
                <c:pt idx="15">
                  <c:v>17.600000000000001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25.9</c:v>
                </c:pt>
                <c:pt idx="21">
                  <c:v>30</c:v>
                </c:pt>
                <c:pt idx="22">
                  <c:v>30</c:v>
                </c:pt>
                <c:pt idx="23">
                  <c:v>29.9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25.5</c:v>
                </c:pt>
                <c:pt idx="28">
                  <c:v>29.5</c:v>
                </c:pt>
                <c:pt idx="29">
                  <c:v>26.5</c:v>
                </c:pt>
                <c:pt idx="30">
                  <c:v>24.9</c:v>
                </c:pt>
              </c:numCache>
            </c:numRef>
          </c:val>
        </c:ser>
        <c:ser>
          <c:idx val="1"/>
          <c:order val="1"/>
          <c:tx>
            <c:strRef>
              <c:f>'Mai21'!$A$4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'Mai21'!$C$4:$AG$4</c:f>
              <c:numCache>
                <c:formatCode>General</c:formatCode>
                <c:ptCount val="31"/>
                <c:pt idx="0">
                  <c:v>44.3</c:v>
                </c:pt>
                <c:pt idx="1">
                  <c:v>140</c:v>
                </c:pt>
                <c:pt idx="2">
                  <c:v>210</c:v>
                </c:pt>
                <c:pt idx="3">
                  <c:v>144</c:v>
                </c:pt>
                <c:pt idx="4">
                  <c:v>173</c:v>
                </c:pt>
                <c:pt idx="5">
                  <c:v>46.3</c:v>
                </c:pt>
                <c:pt idx="6">
                  <c:v>122</c:v>
                </c:pt>
                <c:pt idx="7">
                  <c:v>204</c:v>
                </c:pt>
                <c:pt idx="8">
                  <c:v>200</c:v>
                </c:pt>
                <c:pt idx="9">
                  <c:v>27.4</c:v>
                </c:pt>
                <c:pt idx="10">
                  <c:v>43</c:v>
                </c:pt>
                <c:pt idx="11">
                  <c:v>191</c:v>
                </c:pt>
                <c:pt idx="12">
                  <c:v>121</c:v>
                </c:pt>
                <c:pt idx="13">
                  <c:v>157</c:v>
                </c:pt>
                <c:pt idx="14">
                  <c:v>87.8</c:v>
                </c:pt>
                <c:pt idx="15">
                  <c:v>67.3</c:v>
                </c:pt>
                <c:pt idx="16">
                  <c:v>133</c:v>
                </c:pt>
                <c:pt idx="17">
                  <c:v>167</c:v>
                </c:pt>
                <c:pt idx="18">
                  <c:v>135</c:v>
                </c:pt>
                <c:pt idx="19">
                  <c:v>191</c:v>
                </c:pt>
                <c:pt idx="20">
                  <c:v>56.8</c:v>
                </c:pt>
                <c:pt idx="21">
                  <c:v>206</c:v>
                </c:pt>
                <c:pt idx="22">
                  <c:v>209</c:v>
                </c:pt>
                <c:pt idx="23" formatCode="0.0">
                  <c:v>106</c:v>
                </c:pt>
                <c:pt idx="24" formatCode="0.0">
                  <c:v>188</c:v>
                </c:pt>
                <c:pt idx="25" formatCode="0.0">
                  <c:v>160</c:v>
                </c:pt>
                <c:pt idx="26" formatCode="0.0">
                  <c:v>173</c:v>
                </c:pt>
                <c:pt idx="27" formatCode="0.0">
                  <c:v>227</c:v>
                </c:pt>
                <c:pt idx="28" formatCode="0.0">
                  <c:v>208</c:v>
                </c:pt>
                <c:pt idx="29" formatCode="0.0">
                  <c:v>236</c:v>
                </c:pt>
                <c:pt idx="30" formatCode="0.0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5480"/>
        <c:axId val="903738224"/>
        <c:axId val="828260168"/>
      </c:bar3DChart>
      <c:catAx>
        <c:axId val="90373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822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5480"/>
        <c:crossesAt val="1"/>
        <c:crossBetween val="between"/>
      </c:valAx>
      <c:serAx>
        <c:axId val="828260168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822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'Jun21'!$C$3:$AG$3</c:f>
              <c:numCache>
                <c:formatCode>0.0</c:formatCode>
                <c:ptCount val="31"/>
                <c:pt idx="0">
                  <c:v>24.5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25.2</c:v>
                </c:pt>
                <c:pt idx="10">
                  <c:v>25</c:v>
                </c:pt>
                <c:pt idx="11">
                  <c:v>28.3</c:v>
                </c:pt>
                <c:pt idx="12">
                  <c:v>25.2</c:v>
                </c:pt>
                <c:pt idx="13">
                  <c:v>24.5</c:v>
                </c:pt>
                <c:pt idx="14">
                  <c:v>24.2</c:v>
                </c:pt>
                <c:pt idx="15">
                  <c:v>23.8</c:v>
                </c:pt>
                <c:pt idx="16">
                  <c:v>23.4</c:v>
                </c:pt>
                <c:pt idx="17">
                  <c:v>22.7</c:v>
                </c:pt>
                <c:pt idx="18">
                  <c:v>23.2</c:v>
                </c:pt>
                <c:pt idx="19">
                  <c:v>28.6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29.8</c:v>
                </c:pt>
                <c:pt idx="26">
                  <c:v>30</c:v>
                </c:pt>
                <c:pt idx="27">
                  <c:v>28.9</c:v>
                </c:pt>
                <c:pt idx="28">
                  <c:v>30</c:v>
                </c:pt>
                <c:pt idx="29">
                  <c:v>30</c:v>
                </c:pt>
              </c:numCache>
            </c:numRef>
          </c:val>
        </c:ser>
        <c:ser>
          <c:idx val="1"/>
          <c:order val="1"/>
          <c:tx>
            <c:strRef>
              <c:f>'Jun21'!$A$4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'Jun21'!$C$4:$AG$4</c:f>
              <c:numCache>
                <c:formatCode>General</c:formatCode>
                <c:ptCount val="31"/>
                <c:pt idx="0">
                  <c:v>221</c:v>
                </c:pt>
                <c:pt idx="1">
                  <c:v>147</c:v>
                </c:pt>
                <c:pt idx="2">
                  <c:v>169</c:v>
                </c:pt>
                <c:pt idx="3">
                  <c:v>144</c:v>
                </c:pt>
                <c:pt idx="4">
                  <c:v>113</c:v>
                </c:pt>
                <c:pt idx="5">
                  <c:v>169</c:v>
                </c:pt>
                <c:pt idx="6">
                  <c:v>148</c:v>
                </c:pt>
                <c:pt idx="7">
                  <c:v>122</c:v>
                </c:pt>
                <c:pt idx="8">
                  <c:v>162</c:v>
                </c:pt>
                <c:pt idx="9">
                  <c:v>218</c:v>
                </c:pt>
                <c:pt idx="10">
                  <c:v>222</c:v>
                </c:pt>
                <c:pt idx="11">
                  <c:v>205</c:v>
                </c:pt>
                <c:pt idx="12">
                  <c:v>228</c:v>
                </c:pt>
                <c:pt idx="13">
                  <c:v>224</c:v>
                </c:pt>
                <c:pt idx="14">
                  <c:v>220</c:v>
                </c:pt>
                <c:pt idx="15">
                  <c:v>214</c:v>
                </c:pt>
                <c:pt idx="16">
                  <c:v>203</c:v>
                </c:pt>
                <c:pt idx="17">
                  <c:v>176</c:v>
                </c:pt>
                <c:pt idx="18">
                  <c:v>176</c:v>
                </c:pt>
                <c:pt idx="19">
                  <c:v>104</c:v>
                </c:pt>
                <c:pt idx="20">
                  <c:v>171</c:v>
                </c:pt>
                <c:pt idx="21">
                  <c:v>172</c:v>
                </c:pt>
                <c:pt idx="22">
                  <c:v>170</c:v>
                </c:pt>
                <c:pt idx="23" formatCode="0.0">
                  <c:v>124</c:v>
                </c:pt>
                <c:pt idx="24" formatCode="0.0">
                  <c:v>124</c:v>
                </c:pt>
                <c:pt idx="25" formatCode="0.0">
                  <c:v>218</c:v>
                </c:pt>
                <c:pt idx="26" formatCode="0.0">
                  <c:v>184</c:v>
                </c:pt>
                <c:pt idx="27" formatCode="0.0">
                  <c:v>148</c:v>
                </c:pt>
                <c:pt idx="28" formatCode="0.0">
                  <c:v>114</c:v>
                </c:pt>
                <c:pt idx="29" formatCode="0.0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0384"/>
        <c:axId val="903740968"/>
        <c:axId val="828252960"/>
      </c:bar3DChart>
      <c:catAx>
        <c:axId val="90373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09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0384"/>
        <c:crossesAt val="1"/>
        <c:crossBetween val="between"/>
      </c:valAx>
      <c:serAx>
        <c:axId val="82825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096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'Jul21'!$C$3:$AG$3</c:f>
              <c:numCache>
                <c:formatCode>0.0</c:formatCode>
                <c:ptCount val="31"/>
                <c:pt idx="0">
                  <c:v>30</c:v>
                </c:pt>
                <c:pt idx="1">
                  <c:v>24.2</c:v>
                </c:pt>
                <c:pt idx="2">
                  <c:v>24.8</c:v>
                </c:pt>
                <c:pt idx="3">
                  <c:v>22.4</c:v>
                </c:pt>
                <c:pt idx="4">
                  <c:v>29.5</c:v>
                </c:pt>
                <c:pt idx="5">
                  <c:v>22.6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27.5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28.4</c:v>
                </c:pt>
                <c:pt idx="18">
                  <c:v>24.3</c:v>
                </c:pt>
                <c:pt idx="19">
                  <c:v>23.8</c:v>
                </c:pt>
                <c:pt idx="20">
                  <c:v>23.4</c:v>
                </c:pt>
                <c:pt idx="21">
                  <c:v>23</c:v>
                </c:pt>
                <c:pt idx="22">
                  <c:v>25.3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27.3</c:v>
                </c:pt>
                <c:pt idx="27">
                  <c:v>30</c:v>
                </c:pt>
                <c:pt idx="28">
                  <c:v>28.9</c:v>
                </c:pt>
                <c:pt idx="29">
                  <c:v>28.3</c:v>
                </c:pt>
                <c:pt idx="3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'Jul21'!$A$4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'Jul21'!$C$4:$AG$4</c:f>
              <c:numCache>
                <c:formatCode>General</c:formatCode>
                <c:ptCount val="31"/>
                <c:pt idx="0">
                  <c:v>146</c:v>
                </c:pt>
                <c:pt idx="1">
                  <c:v>220</c:v>
                </c:pt>
                <c:pt idx="2">
                  <c:v>104</c:v>
                </c:pt>
                <c:pt idx="3">
                  <c:v>82.9</c:v>
                </c:pt>
                <c:pt idx="4">
                  <c:v>116</c:v>
                </c:pt>
                <c:pt idx="5">
                  <c:v>51.9</c:v>
                </c:pt>
                <c:pt idx="6">
                  <c:v>151</c:v>
                </c:pt>
                <c:pt idx="7">
                  <c:v>87.4</c:v>
                </c:pt>
                <c:pt idx="8">
                  <c:v>211</c:v>
                </c:pt>
                <c:pt idx="9">
                  <c:v>200</c:v>
                </c:pt>
                <c:pt idx="10">
                  <c:v>192</c:v>
                </c:pt>
                <c:pt idx="11">
                  <c:v>130</c:v>
                </c:pt>
                <c:pt idx="12">
                  <c:v>86</c:v>
                </c:pt>
                <c:pt idx="13">
                  <c:v>106</c:v>
                </c:pt>
                <c:pt idx="14">
                  <c:v>65.900000000000006</c:v>
                </c:pt>
                <c:pt idx="15">
                  <c:v>132</c:v>
                </c:pt>
                <c:pt idx="16">
                  <c:v>154</c:v>
                </c:pt>
                <c:pt idx="17">
                  <c:v>204</c:v>
                </c:pt>
                <c:pt idx="18">
                  <c:v>212</c:v>
                </c:pt>
                <c:pt idx="19">
                  <c:v>205</c:v>
                </c:pt>
                <c:pt idx="20">
                  <c:v>199</c:v>
                </c:pt>
                <c:pt idx="21">
                  <c:v>196</c:v>
                </c:pt>
                <c:pt idx="22">
                  <c:v>187</c:v>
                </c:pt>
                <c:pt idx="23" formatCode="0.0">
                  <c:v>75.8</c:v>
                </c:pt>
                <c:pt idx="24" formatCode="0.0">
                  <c:v>102</c:v>
                </c:pt>
                <c:pt idx="25" formatCode="0.0">
                  <c:v>117</c:v>
                </c:pt>
                <c:pt idx="26" formatCode="0.0">
                  <c:v>150</c:v>
                </c:pt>
                <c:pt idx="27" formatCode="0.0">
                  <c:v>116</c:v>
                </c:pt>
                <c:pt idx="28" formatCode="0.0">
                  <c:v>187</c:v>
                </c:pt>
                <c:pt idx="29" formatCode="0.0">
                  <c:v>136</c:v>
                </c:pt>
                <c:pt idx="30" formatCode="0.0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41360"/>
        <c:axId val="903730776"/>
        <c:axId val="828256776"/>
      </c:bar3DChart>
      <c:catAx>
        <c:axId val="90374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07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0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1360"/>
        <c:crossesAt val="1"/>
        <c:crossBetween val="between"/>
      </c:valAx>
      <c:serAx>
        <c:axId val="828256776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077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'Aug21'!$C$3:$AG$3</c:f>
              <c:numCache>
                <c:formatCode>0.0</c:formatCode>
                <c:ptCount val="31"/>
                <c:pt idx="0">
                  <c:v>14.3</c:v>
                </c:pt>
                <c:pt idx="1">
                  <c:v>30</c:v>
                </c:pt>
                <c:pt idx="2">
                  <c:v>30</c:v>
                </c:pt>
                <c:pt idx="3">
                  <c:v>9.06</c:v>
                </c:pt>
                <c:pt idx="4">
                  <c:v>30</c:v>
                </c:pt>
                <c:pt idx="5">
                  <c:v>30</c:v>
                </c:pt>
                <c:pt idx="6">
                  <c:v>28.4</c:v>
                </c:pt>
                <c:pt idx="7">
                  <c:v>30</c:v>
                </c:pt>
                <c:pt idx="8">
                  <c:v>21.9</c:v>
                </c:pt>
                <c:pt idx="9">
                  <c:v>29.4</c:v>
                </c:pt>
                <c:pt idx="10">
                  <c:v>21.7</c:v>
                </c:pt>
                <c:pt idx="11">
                  <c:v>21.3</c:v>
                </c:pt>
                <c:pt idx="12">
                  <c:v>22.7</c:v>
                </c:pt>
                <c:pt idx="13">
                  <c:v>20.6</c:v>
                </c:pt>
                <c:pt idx="14">
                  <c:v>23.9</c:v>
                </c:pt>
                <c:pt idx="15">
                  <c:v>30</c:v>
                </c:pt>
                <c:pt idx="16">
                  <c:v>25</c:v>
                </c:pt>
                <c:pt idx="17">
                  <c:v>30</c:v>
                </c:pt>
                <c:pt idx="18">
                  <c:v>30</c:v>
                </c:pt>
                <c:pt idx="19">
                  <c:v>21.5</c:v>
                </c:pt>
                <c:pt idx="20">
                  <c:v>20.7</c:v>
                </c:pt>
                <c:pt idx="21">
                  <c:v>27.9</c:v>
                </c:pt>
                <c:pt idx="22">
                  <c:v>28.1</c:v>
                </c:pt>
                <c:pt idx="23">
                  <c:v>25.6</c:v>
                </c:pt>
                <c:pt idx="24">
                  <c:v>19.399999999999999</c:v>
                </c:pt>
                <c:pt idx="25">
                  <c:v>24.6</c:v>
                </c:pt>
                <c:pt idx="26">
                  <c:v>27.2</c:v>
                </c:pt>
                <c:pt idx="27">
                  <c:v>30</c:v>
                </c:pt>
                <c:pt idx="28">
                  <c:v>30</c:v>
                </c:pt>
                <c:pt idx="29">
                  <c:v>27.4</c:v>
                </c:pt>
                <c:pt idx="30">
                  <c:v>26.8</c:v>
                </c:pt>
              </c:numCache>
            </c:numRef>
          </c:val>
        </c:ser>
        <c:ser>
          <c:idx val="1"/>
          <c:order val="1"/>
          <c:tx>
            <c:strRef>
              <c:f>'Aug21'!$A$4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'Aug21'!$C$4:$AG$4</c:f>
              <c:numCache>
                <c:formatCode>General</c:formatCode>
                <c:ptCount val="31"/>
                <c:pt idx="0">
                  <c:v>56</c:v>
                </c:pt>
                <c:pt idx="1">
                  <c:v>175</c:v>
                </c:pt>
                <c:pt idx="2">
                  <c:v>77.8</c:v>
                </c:pt>
                <c:pt idx="3">
                  <c:v>44</c:v>
                </c:pt>
                <c:pt idx="4">
                  <c:v>125</c:v>
                </c:pt>
                <c:pt idx="5">
                  <c:v>134</c:v>
                </c:pt>
                <c:pt idx="6">
                  <c:v>43.6</c:v>
                </c:pt>
                <c:pt idx="7">
                  <c:v>149</c:v>
                </c:pt>
                <c:pt idx="8">
                  <c:v>126</c:v>
                </c:pt>
                <c:pt idx="9">
                  <c:v>181</c:v>
                </c:pt>
                <c:pt idx="10">
                  <c:v>177</c:v>
                </c:pt>
                <c:pt idx="11">
                  <c:v>167</c:v>
                </c:pt>
                <c:pt idx="12">
                  <c:v>165</c:v>
                </c:pt>
                <c:pt idx="13">
                  <c:v>165</c:v>
                </c:pt>
                <c:pt idx="14">
                  <c:v>146</c:v>
                </c:pt>
                <c:pt idx="15">
                  <c:v>110</c:v>
                </c:pt>
                <c:pt idx="16">
                  <c:v>151</c:v>
                </c:pt>
                <c:pt idx="17">
                  <c:v>148</c:v>
                </c:pt>
                <c:pt idx="18">
                  <c:v>129</c:v>
                </c:pt>
                <c:pt idx="19">
                  <c:v>159</c:v>
                </c:pt>
                <c:pt idx="20">
                  <c:v>162</c:v>
                </c:pt>
                <c:pt idx="21">
                  <c:v>87.5</c:v>
                </c:pt>
                <c:pt idx="22">
                  <c:v>145</c:v>
                </c:pt>
                <c:pt idx="23" formatCode="0.0">
                  <c:v>171</c:v>
                </c:pt>
                <c:pt idx="24" formatCode="0.0">
                  <c:v>82.6</c:v>
                </c:pt>
                <c:pt idx="25" formatCode="0.0">
                  <c:v>148</c:v>
                </c:pt>
                <c:pt idx="26" formatCode="0.0">
                  <c:v>144</c:v>
                </c:pt>
                <c:pt idx="27" formatCode="0.0">
                  <c:v>141</c:v>
                </c:pt>
                <c:pt idx="28" formatCode="0.0">
                  <c:v>109</c:v>
                </c:pt>
                <c:pt idx="29" formatCode="0.0">
                  <c:v>158</c:v>
                </c:pt>
                <c:pt idx="30" formatCode="0.0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3520"/>
        <c:axId val="903729208"/>
        <c:axId val="828263136"/>
      </c:bar3DChart>
      <c:catAx>
        <c:axId val="90373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292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2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3520"/>
        <c:crossesAt val="1"/>
        <c:crossBetween val="between"/>
      </c:valAx>
      <c:serAx>
        <c:axId val="82826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292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'Sep21'!$C$3:$AG$3</c:f>
              <c:numCache>
                <c:formatCode>0.0</c:formatCode>
                <c:ptCount val="31"/>
                <c:pt idx="0">
                  <c:v>23.2</c:v>
                </c:pt>
                <c:pt idx="1">
                  <c:v>20</c:v>
                </c:pt>
                <c:pt idx="2">
                  <c:v>20.5</c:v>
                </c:pt>
                <c:pt idx="3">
                  <c:v>19.600000000000001</c:v>
                </c:pt>
                <c:pt idx="4">
                  <c:v>21</c:v>
                </c:pt>
                <c:pt idx="5">
                  <c:v>19.3</c:v>
                </c:pt>
                <c:pt idx="6">
                  <c:v>21.1</c:v>
                </c:pt>
                <c:pt idx="7">
                  <c:v>19</c:v>
                </c:pt>
                <c:pt idx="8">
                  <c:v>24</c:v>
                </c:pt>
                <c:pt idx="9">
                  <c:v>18.7</c:v>
                </c:pt>
                <c:pt idx="10">
                  <c:v>25.1</c:v>
                </c:pt>
                <c:pt idx="11">
                  <c:v>20.6</c:v>
                </c:pt>
                <c:pt idx="12">
                  <c:v>18.399999999999999</c:v>
                </c:pt>
                <c:pt idx="13">
                  <c:v>23.5</c:v>
                </c:pt>
                <c:pt idx="14">
                  <c:v>21.3</c:v>
                </c:pt>
                <c:pt idx="15">
                  <c:v>24.3</c:v>
                </c:pt>
                <c:pt idx="16">
                  <c:v>25.2</c:v>
                </c:pt>
                <c:pt idx="17">
                  <c:v>18.600000000000001</c:v>
                </c:pt>
                <c:pt idx="18">
                  <c:v>8.4600000000000009</c:v>
                </c:pt>
                <c:pt idx="19">
                  <c:v>16</c:v>
                </c:pt>
                <c:pt idx="20">
                  <c:v>21.3</c:v>
                </c:pt>
                <c:pt idx="21">
                  <c:v>23.4</c:v>
                </c:pt>
                <c:pt idx="22">
                  <c:v>22.6</c:v>
                </c:pt>
                <c:pt idx="23">
                  <c:v>19.399999999999999</c:v>
                </c:pt>
                <c:pt idx="24">
                  <c:v>21.4</c:v>
                </c:pt>
                <c:pt idx="25">
                  <c:v>14.5</c:v>
                </c:pt>
                <c:pt idx="26">
                  <c:v>22.1</c:v>
                </c:pt>
                <c:pt idx="27">
                  <c:v>18</c:v>
                </c:pt>
                <c:pt idx="28">
                  <c:v>23.3</c:v>
                </c:pt>
                <c:pt idx="29">
                  <c:v>18.3</c:v>
                </c:pt>
              </c:numCache>
            </c:numRef>
          </c:val>
        </c:ser>
        <c:ser>
          <c:idx val="1"/>
          <c:order val="1"/>
          <c:tx>
            <c:strRef>
              <c:f>'Sep21'!$A$4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'Sep21'!$C$4:$AG$4</c:f>
              <c:numCache>
                <c:formatCode>General</c:formatCode>
                <c:ptCount val="31"/>
                <c:pt idx="0">
                  <c:v>161</c:v>
                </c:pt>
                <c:pt idx="1">
                  <c:v>154</c:v>
                </c:pt>
                <c:pt idx="2">
                  <c:v>135</c:v>
                </c:pt>
                <c:pt idx="3">
                  <c:v>149</c:v>
                </c:pt>
                <c:pt idx="4">
                  <c:v>144</c:v>
                </c:pt>
                <c:pt idx="5">
                  <c:v>146</c:v>
                </c:pt>
                <c:pt idx="6">
                  <c:v>132</c:v>
                </c:pt>
                <c:pt idx="7">
                  <c:v>139</c:v>
                </c:pt>
                <c:pt idx="8">
                  <c:v>60.3</c:v>
                </c:pt>
                <c:pt idx="9">
                  <c:v>59.7</c:v>
                </c:pt>
                <c:pt idx="10">
                  <c:v>130</c:v>
                </c:pt>
                <c:pt idx="11">
                  <c:v>138</c:v>
                </c:pt>
                <c:pt idx="12">
                  <c:v>133</c:v>
                </c:pt>
                <c:pt idx="13">
                  <c:v>97.6</c:v>
                </c:pt>
                <c:pt idx="14">
                  <c:v>51.4</c:v>
                </c:pt>
                <c:pt idx="15">
                  <c:v>68.5</c:v>
                </c:pt>
                <c:pt idx="16">
                  <c:v>107</c:v>
                </c:pt>
                <c:pt idx="17">
                  <c:v>127</c:v>
                </c:pt>
                <c:pt idx="18">
                  <c:v>33.1</c:v>
                </c:pt>
                <c:pt idx="19">
                  <c:v>60</c:v>
                </c:pt>
                <c:pt idx="20">
                  <c:v>124</c:v>
                </c:pt>
                <c:pt idx="21">
                  <c:v>105</c:v>
                </c:pt>
                <c:pt idx="22">
                  <c:v>109</c:v>
                </c:pt>
                <c:pt idx="23" formatCode="0.0">
                  <c:v>113</c:v>
                </c:pt>
                <c:pt idx="24" formatCode="0.0">
                  <c:v>101</c:v>
                </c:pt>
                <c:pt idx="25" formatCode="0.0">
                  <c:v>67</c:v>
                </c:pt>
                <c:pt idx="26" formatCode="0.0">
                  <c:v>89.4</c:v>
                </c:pt>
                <c:pt idx="27" formatCode="0.0">
                  <c:v>107</c:v>
                </c:pt>
                <c:pt idx="28" formatCode="0.0">
                  <c:v>99</c:v>
                </c:pt>
                <c:pt idx="29" formatCode="0.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29600"/>
        <c:axId val="903734304"/>
        <c:axId val="828253384"/>
      </c:bar3DChart>
      <c:catAx>
        <c:axId val="9037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43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29600"/>
        <c:crossesAt val="1"/>
        <c:crossBetween val="between"/>
      </c:valAx>
      <c:serAx>
        <c:axId val="828253384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430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'Okt21'!$C$3:$AG$3</c:f>
              <c:numCache>
                <c:formatCode>0.0</c:formatCode>
                <c:ptCount val="31"/>
                <c:pt idx="0">
                  <c:v>17.2</c:v>
                </c:pt>
                <c:pt idx="1">
                  <c:v>17.100000000000001</c:v>
                </c:pt>
                <c:pt idx="2">
                  <c:v>26.7</c:v>
                </c:pt>
                <c:pt idx="3">
                  <c:v>7.46</c:v>
                </c:pt>
                <c:pt idx="4">
                  <c:v>25.1</c:v>
                </c:pt>
                <c:pt idx="5">
                  <c:v>26.5</c:v>
                </c:pt>
                <c:pt idx="6">
                  <c:v>23.3</c:v>
                </c:pt>
                <c:pt idx="7">
                  <c:v>13.6</c:v>
                </c:pt>
                <c:pt idx="8">
                  <c:v>14</c:v>
                </c:pt>
                <c:pt idx="9">
                  <c:v>22.6</c:v>
                </c:pt>
                <c:pt idx="10">
                  <c:v>16.5</c:v>
                </c:pt>
                <c:pt idx="11">
                  <c:v>21.5</c:v>
                </c:pt>
                <c:pt idx="12">
                  <c:v>18.5</c:v>
                </c:pt>
                <c:pt idx="13">
                  <c:v>15.3</c:v>
                </c:pt>
                <c:pt idx="14">
                  <c:v>15.3</c:v>
                </c:pt>
                <c:pt idx="15">
                  <c:v>14.3</c:v>
                </c:pt>
                <c:pt idx="16">
                  <c:v>15.8</c:v>
                </c:pt>
                <c:pt idx="17">
                  <c:v>18.399999999999999</c:v>
                </c:pt>
                <c:pt idx="18">
                  <c:v>15</c:v>
                </c:pt>
                <c:pt idx="19">
                  <c:v>17.7</c:v>
                </c:pt>
                <c:pt idx="20">
                  <c:v>19</c:v>
                </c:pt>
                <c:pt idx="21">
                  <c:v>19.8</c:v>
                </c:pt>
                <c:pt idx="22">
                  <c:v>13.8</c:v>
                </c:pt>
                <c:pt idx="23">
                  <c:v>13.3</c:v>
                </c:pt>
                <c:pt idx="24">
                  <c:v>14.7</c:v>
                </c:pt>
                <c:pt idx="25">
                  <c:v>18.5</c:v>
                </c:pt>
                <c:pt idx="26">
                  <c:v>11.8</c:v>
                </c:pt>
                <c:pt idx="27">
                  <c:v>18.600000000000001</c:v>
                </c:pt>
                <c:pt idx="28">
                  <c:v>14.2</c:v>
                </c:pt>
                <c:pt idx="29">
                  <c:v>7.23</c:v>
                </c:pt>
                <c:pt idx="30">
                  <c:v>17.5</c:v>
                </c:pt>
              </c:numCache>
            </c:numRef>
          </c:val>
        </c:ser>
        <c:ser>
          <c:idx val="1"/>
          <c:order val="1"/>
          <c:tx>
            <c:strRef>
              <c:f>'Okt21'!$A$4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'Okt21'!$C$4:$AG$4</c:f>
              <c:numCache>
                <c:formatCode>General</c:formatCode>
                <c:ptCount val="31"/>
                <c:pt idx="0">
                  <c:v>110</c:v>
                </c:pt>
                <c:pt idx="1">
                  <c:v>101</c:v>
                </c:pt>
                <c:pt idx="2">
                  <c:v>43.4</c:v>
                </c:pt>
                <c:pt idx="3">
                  <c:v>25.9</c:v>
                </c:pt>
                <c:pt idx="4">
                  <c:v>58</c:v>
                </c:pt>
                <c:pt idx="5">
                  <c:v>68.7</c:v>
                </c:pt>
                <c:pt idx="6">
                  <c:v>97.6</c:v>
                </c:pt>
                <c:pt idx="7">
                  <c:v>36.4</c:v>
                </c:pt>
                <c:pt idx="8">
                  <c:v>43.5</c:v>
                </c:pt>
                <c:pt idx="9">
                  <c:v>89.1</c:v>
                </c:pt>
                <c:pt idx="10">
                  <c:v>101</c:v>
                </c:pt>
                <c:pt idx="11">
                  <c:v>69.7</c:v>
                </c:pt>
                <c:pt idx="12">
                  <c:v>71.400000000000006</c:v>
                </c:pt>
                <c:pt idx="13">
                  <c:v>100</c:v>
                </c:pt>
                <c:pt idx="14">
                  <c:v>88.9</c:v>
                </c:pt>
                <c:pt idx="15">
                  <c:v>86.8</c:v>
                </c:pt>
                <c:pt idx="16">
                  <c:v>60.1</c:v>
                </c:pt>
                <c:pt idx="17">
                  <c:v>73.8</c:v>
                </c:pt>
                <c:pt idx="18">
                  <c:v>67</c:v>
                </c:pt>
                <c:pt idx="19">
                  <c:v>54</c:v>
                </c:pt>
                <c:pt idx="20">
                  <c:v>77.099999999999994</c:v>
                </c:pt>
                <c:pt idx="21">
                  <c:v>57.6</c:v>
                </c:pt>
                <c:pt idx="22">
                  <c:v>87.6</c:v>
                </c:pt>
                <c:pt idx="23" formatCode="0.0">
                  <c:v>85.6</c:v>
                </c:pt>
                <c:pt idx="24" formatCode="0.0">
                  <c:v>78.400000000000006</c:v>
                </c:pt>
                <c:pt idx="25" formatCode="0.0">
                  <c:v>65.2</c:v>
                </c:pt>
                <c:pt idx="26" formatCode="0.0">
                  <c:v>43.2</c:v>
                </c:pt>
                <c:pt idx="27" formatCode="0.0">
                  <c:v>54.1</c:v>
                </c:pt>
                <c:pt idx="28" formatCode="0.0">
                  <c:v>51.7</c:v>
                </c:pt>
                <c:pt idx="29" formatCode="0.0">
                  <c:v>20.3</c:v>
                </c:pt>
                <c:pt idx="30" formatCode="0.0">
                  <c:v>57.4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6656"/>
        <c:axId val="903735088"/>
        <c:axId val="828253808"/>
      </c:bar3DChart>
      <c:catAx>
        <c:axId val="90373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50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6656"/>
        <c:crossesAt val="1"/>
        <c:crossBetween val="between"/>
      </c:valAx>
      <c:serAx>
        <c:axId val="82825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50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'Nov21'!$C$3:$AG$3</c:f>
              <c:numCache>
                <c:formatCode>0.0</c:formatCode>
                <c:ptCount val="31"/>
                <c:pt idx="0">
                  <c:v>16.100000000000001</c:v>
                </c:pt>
                <c:pt idx="1">
                  <c:v>19.2</c:v>
                </c:pt>
                <c:pt idx="2">
                  <c:v>4.22</c:v>
                </c:pt>
                <c:pt idx="3">
                  <c:v>18.3</c:v>
                </c:pt>
                <c:pt idx="4">
                  <c:v>17.600000000000001</c:v>
                </c:pt>
                <c:pt idx="5">
                  <c:v>14.2</c:v>
                </c:pt>
                <c:pt idx="6">
                  <c:v>12.4</c:v>
                </c:pt>
                <c:pt idx="7">
                  <c:v>13</c:v>
                </c:pt>
                <c:pt idx="8">
                  <c:v>11.6</c:v>
                </c:pt>
                <c:pt idx="9">
                  <c:v>9.2799999999999994</c:v>
                </c:pt>
                <c:pt idx="10">
                  <c:v>8.14</c:v>
                </c:pt>
                <c:pt idx="11">
                  <c:v>4.28</c:v>
                </c:pt>
                <c:pt idx="12">
                  <c:v>10.7</c:v>
                </c:pt>
                <c:pt idx="13">
                  <c:v>15.1</c:v>
                </c:pt>
                <c:pt idx="14">
                  <c:v>3.35</c:v>
                </c:pt>
                <c:pt idx="15">
                  <c:v>1.72</c:v>
                </c:pt>
                <c:pt idx="16">
                  <c:v>2.99</c:v>
                </c:pt>
                <c:pt idx="17">
                  <c:v>10.199999999999999</c:v>
                </c:pt>
                <c:pt idx="18">
                  <c:v>4.6500000000000004</c:v>
                </c:pt>
                <c:pt idx="19">
                  <c:v>3.35</c:v>
                </c:pt>
                <c:pt idx="20">
                  <c:v>3.55</c:v>
                </c:pt>
                <c:pt idx="21">
                  <c:v>6.47</c:v>
                </c:pt>
                <c:pt idx="22">
                  <c:v>2.97</c:v>
                </c:pt>
                <c:pt idx="23">
                  <c:v>4.0999999999999996</c:v>
                </c:pt>
                <c:pt idx="24">
                  <c:v>3.69</c:v>
                </c:pt>
                <c:pt idx="25">
                  <c:v>8.58</c:v>
                </c:pt>
                <c:pt idx="26">
                  <c:v>12.9</c:v>
                </c:pt>
                <c:pt idx="27">
                  <c:v>5.43</c:v>
                </c:pt>
                <c:pt idx="28">
                  <c:v>12.5</c:v>
                </c:pt>
                <c:pt idx="29">
                  <c:v>4.8099999999999996</c:v>
                </c:pt>
              </c:numCache>
            </c:numRef>
          </c:val>
        </c:ser>
        <c:ser>
          <c:idx val="1"/>
          <c:order val="1"/>
          <c:tx>
            <c:strRef>
              <c:f>'Nov21'!$A$4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'Nov21'!$C$4:$AG$4</c:f>
              <c:numCache>
                <c:formatCode>General</c:formatCode>
                <c:ptCount val="31"/>
                <c:pt idx="0">
                  <c:v>27.4</c:v>
                </c:pt>
                <c:pt idx="1">
                  <c:v>51</c:v>
                </c:pt>
                <c:pt idx="2">
                  <c:v>14.1</c:v>
                </c:pt>
                <c:pt idx="3">
                  <c:v>43.3</c:v>
                </c:pt>
                <c:pt idx="4">
                  <c:v>52.4</c:v>
                </c:pt>
                <c:pt idx="5">
                  <c:v>55.4</c:v>
                </c:pt>
                <c:pt idx="6">
                  <c:v>57</c:v>
                </c:pt>
                <c:pt idx="7">
                  <c:v>31.8</c:v>
                </c:pt>
                <c:pt idx="8">
                  <c:v>32.799999999999997</c:v>
                </c:pt>
                <c:pt idx="9">
                  <c:v>35</c:v>
                </c:pt>
                <c:pt idx="10">
                  <c:v>29.3</c:v>
                </c:pt>
                <c:pt idx="11">
                  <c:v>19.899999999999999</c:v>
                </c:pt>
                <c:pt idx="12">
                  <c:v>22.8</c:v>
                </c:pt>
                <c:pt idx="13">
                  <c:v>38</c:v>
                </c:pt>
                <c:pt idx="14">
                  <c:v>9.35</c:v>
                </c:pt>
                <c:pt idx="15">
                  <c:v>8.0399999999999991</c:v>
                </c:pt>
                <c:pt idx="16">
                  <c:v>10.7</c:v>
                </c:pt>
                <c:pt idx="17">
                  <c:v>50.4</c:v>
                </c:pt>
                <c:pt idx="18">
                  <c:v>15.9</c:v>
                </c:pt>
                <c:pt idx="19">
                  <c:v>13.6</c:v>
                </c:pt>
                <c:pt idx="20">
                  <c:v>13.1</c:v>
                </c:pt>
                <c:pt idx="21">
                  <c:v>16.8</c:v>
                </c:pt>
                <c:pt idx="22">
                  <c:v>13</c:v>
                </c:pt>
                <c:pt idx="23" formatCode="0.0">
                  <c:v>15.2</c:v>
                </c:pt>
                <c:pt idx="24" formatCode="0.0">
                  <c:v>10.7</c:v>
                </c:pt>
                <c:pt idx="25" formatCode="0.0">
                  <c:v>17.399999999999999</c:v>
                </c:pt>
                <c:pt idx="26" formatCode="0.0">
                  <c:v>29.2</c:v>
                </c:pt>
                <c:pt idx="27" formatCode="0.0">
                  <c:v>19.7</c:v>
                </c:pt>
                <c:pt idx="28" formatCode="0.0">
                  <c:v>24</c:v>
                </c:pt>
                <c:pt idx="29" formatCode="0.0">
                  <c:v>14.9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6264"/>
        <c:axId val="903737048"/>
        <c:axId val="828255504"/>
      </c:bar3DChart>
      <c:catAx>
        <c:axId val="90373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704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37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6264"/>
        <c:crossesAt val="1"/>
        <c:crossBetween val="between"/>
      </c:valAx>
      <c:serAx>
        <c:axId val="828255504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3704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2016</a:t>
            </a:r>
          </a:p>
        </c:rich>
      </c:tx>
      <c:layout>
        <c:manualLayout>
          <c:xMode val="edge"/>
          <c:yMode val="edge"/>
          <c:x val="0.32921045185336961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'Sep16'!$C$3:$AG$3</c:f>
              <c:numCache>
                <c:formatCode>0.0</c:formatCode>
                <c:ptCount val="31"/>
                <c:pt idx="0">
                  <c:v>12.006</c:v>
                </c:pt>
                <c:pt idx="1">
                  <c:v>11.779</c:v>
                </c:pt>
                <c:pt idx="2">
                  <c:v>12.96</c:v>
                </c:pt>
                <c:pt idx="3">
                  <c:v>8.8970000000000002</c:v>
                </c:pt>
                <c:pt idx="4">
                  <c:v>5.33</c:v>
                </c:pt>
                <c:pt idx="5">
                  <c:v>12.154999999999999</c:v>
                </c:pt>
                <c:pt idx="6">
                  <c:v>11.355</c:v>
                </c:pt>
                <c:pt idx="7">
                  <c:v>10.997999999999999</c:v>
                </c:pt>
                <c:pt idx="8">
                  <c:v>11.157</c:v>
                </c:pt>
                <c:pt idx="9">
                  <c:v>10.972</c:v>
                </c:pt>
                <c:pt idx="10">
                  <c:v>10.677</c:v>
                </c:pt>
                <c:pt idx="11">
                  <c:v>10.747999999999999</c:v>
                </c:pt>
                <c:pt idx="12">
                  <c:v>10.548</c:v>
                </c:pt>
                <c:pt idx="13">
                  <c:v>11.494</c:v>
                </c:pt>
                <c:pt idx="14">
                  <c:v>9.2880000000000003</c:v>
                </c:pt>
                <c:pt idx="15">
                  <c:v>9.15</c:v>
                </c:pt>
                <c:pt idx="16">
                  <c:v>3.3159999999999998</c:v>
                </c:pt>
                <c:pt idx="17">
                  <c:v>4.8330000000000002</c:v>
                </c:pt>
                <c:pt idx="18">
                  <c:v>14.521000000000001</c:v>
                </c:pt>
                <c:pt idx="19">
                  <c:v>13.86</c:v>
                </c:pt>
                <c:pt idx="20">
                  <c:v>12.345000000000001</c:v>
                </c:pt>
                <c:pt idx="21">
                  <c:v>11.250999999999999</c:v>
                </c:pt>
                <c:pt idx="22">
                  <c:v>11.346</c:v>
                </c:pt>
                <c:pt idx="23">
                  <c:v>10.632999999999999</c:v>
                </c:pt>
                <c:pt idx="24">
                  <c:v>10.414999999999999</c:v>
                </c:pt>
                <c:pt idx="25">
                  <c:v>11.449</c:v>
                </c:pt>
                <c:pt idx="26">
                  <c:v>11.404999999999999</c:v>
                </c:pt>
                <c:pt idx="27">
                  <c:v>10.528</c:v>
                </c:pt>
                <c:pt idx="28">
                  <c:v>10.369</c:v>
                </c:pt>
                <c:pt idx="29">
                  <c:v>10.776999999999999</c:v>
                </c:pt>
              </c:numCache>
            </c:numRef>
          </c:val>
        </c:ser>
        <c:ser>
          <c:idx val="1"/>
          <c:order val="1"/>
          <c:tx>
            <c:strRef>
              <c:f>'Sep16'!$A$4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'Sep16'!$C$4:$AG$4</c:f>
              <c:numCache>
                <c:formatCode>General</c:formatCode>
                <c:ptCount val="31"/>
                <c:pt idx="0">
                  <c:v>79.599999999999994</c:v>
                </c:pt>
                <c:pt idx="1">
                  <c:v>76.400000000000006</c:v>
                </c:pt>
                <c:pt idx="2">
                  <c:v>70.599999999999994</c:v>
                </c:pt>
                <c:pt idx="3">
                  <c:v>33.4</c:v>
                </c:pt>
                <c:pt idx="4">
                  <c:v>21.3</c:v>
                </c:pt>
                <c:pt idx="5">
                  <c:v>86</c:v>
                </c:pt>
                <c:pt idx="6">
                  <c:v>79.599999999999994</c:v>
                </c:pt>
                <c:pt idx="7">
                  <c:v>77.099999999999994</c:v>
                </c:pt>
                <c:pt idx="8">
                  <c:v>77.900000000000006</c:v>
                </c:pt>
                <c:pt idx="9">
                  <c:v>74.3</c:v>
                </c:pt>
                <c:pt idx="10">
                  <c:v>67.7</c:v>
                </c:pt>
                <c:pt idx="11">
                  <c:v>55.5</c:v>
                </c:pt>
                <c:pt idx="12" formatCode="0.0">
                  <c:v>71.900000000000006</c:v>
                </c:pt>
                <c:pt idx="13">
                  <c:v>68.599999999999994</c:v>
                </c:pt>
                <c:pt idx="14">
                  <c:v>22</c:v>
                </c:pt>
                <c:pt idx="15">
                  <c:v>23.9</c:v>
                </c:pt>
                <c:pt idx="16">
                  <c:v>14.4</c:v>
                </c:pt>
                <c:pt idx="17">
                  <c:v>21.7</c:v>
                </c:pt>
                <c:pt idx="18">
                  <c:v>42.9</c:v>
                </c:pt>
                <c:pt idx="19">
                  <c:v>55.1</c:v>
                </c:pt>
                <c:pt idx="20">
                  <c:v>65.8</c:v>
                </c:pt>
                <c:pt idx="21">
                  <c:v>66.900000000000006</c:v>
                </c:pt>
                <c:pt idx="22">
                  <c:v>65</c:v>
                </c:pt>
                <c:pt idx="23">
                  <c:v>70.3</c:v>
                </c:pt>
                <c:pt idx="24">
                  <c:v>68.599999999999994</c:v>
                </c:pt>
                <c:pt idx="25">
                  <c:v>56.3</c:v>
                </c:pt>
                <c:pt idx="26">
                  <c:v>53.8</c:v>
                </c:pt>
                <c:pt idx="27">
                  <c:v>63.4</c:v>
                </c:pt>
                <c:pt idx="28">
                  <c:v>68</c:v>
                </c:pt>
                <c:pt idx="29">
                  <c:v>66.8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435800"/>
        <c:axId val="822437368"/>
        <c:axId val="828190208"/>
      </c:bar3DChart>
      <c:catAx>
        <c:axId val="82243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73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22437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5800"/>
        <c:crossesAt val="1"/>
        <c:crossBetween val="between"/>
      </c:valAx>
      <c:serAx>
        <c:axId val="82819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82243736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2021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'Dez21'!$A$3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'Dez21'!$C$3:$AG$3</c:f>
              <c:numCache>
                <c:formatCode>0.0</c:formatCode>
                <c:ptCount val="31"/>
                <c:pt idx="0">
                  <c:v>14.7</c:v>
                </c:pt>
                <c:pt idx="1">
                  <c:v>10.4</c:v>
                </c:pt>
                <c:pt idx="2">
                  <c:v>11.7</c:v>
                </c:pt>
                <c:pt idx="3">
                  <c:v>2.71</c:v>
                </c:pt>
                <c:pt idx="4">
                  <c:v>10.199999999999999</c:v>
                </c:pt>
                <c:pt idx="5">
                  <c:v>10.6</c:v>
                </c:pt>
                <c:pt idx="6">
                  <c:v>11.6</c:v>
                </c:pt>
                <c:pt idx="7">
                  <c:v>1.93</c:v>
                </c:pt>
                <c:pt idx="8">
                  <c:v>8.18</c:v>
                </c:pt>
                <c:pt idx="9">
                  <c:v>0</c:v>
                </c:pt>
                <c:pt idx="10">
                  <c:v>0.48</c:v>
                </c:pt>
                <c:pt idx="11">
                  <c:v>5.96</c:v>
                </c:pt>
                <c:pt idx="12">
                  <c:v>1.95</c:v>
                </c:pt>
                <c:pt idx="13">
                  <c:v>2.09</c:v>
                </c:pt>
                <c:pt idx="14">
                  <c:v>1.73</c:v>
                </c:pt>
                <c:pt idx="15">
                  <c:v>0.92300000000000004</c:v>
                </c:pt>
                <c:pt idx="16">
                  <c:v>2.42</c:v>
                </c:pt>
                <c:pt idx="17">
                  <c:v>7.94</c:v>
                </c:pt>
                <c:pt idx="18">
                  <c:v>2.25</c:v>
                </c:pt>
                <c:pt idx="19">
                  <c:v>3.02</c:v>
                </c:pt>
                <c:pt idx="20">
                  <c:v>4.58</c:v>
                </c:pt>
                <c:pt idx="21">
                  <c:v>4.26</c:v>
                </c:pt>
                <c:pt idx="22">
                  <c:v>12.4</c:v>
                </c:pt>
                <c:pt idx="23">
                  <c:v>5.12</c:v>
                </c:pt>
                <c:pt idx="24">
                  <c:v>8.5399999999999991</c:v>
                </c:pt>
                <c:pt idx="25">
                  <c:v>4.2699999999999996</c:v>
                </c:pt>
                <c:pt idx="26">
                  <c:v>2.56</c:v>
                </c:pt>
                <c:pt idx="27">
                  <c:v>3.68</c:v>
                </c:pt>
                <c:pt idx="28">
                  <c:v>2.16</c:v>
                </c:pt>
                <c:pt idx="29">
                  <c:v>10.199999999999999</c:v>
                </c:pt>
                <c:pt idx="30">
                  <c:v>11.7</c:v>
                </c:pt>
              </c:numCache>
            </c:numRef>
          </c:val>
        </c:ser>
        <c:ser>
          <c:idx val="1"/>
          <c:order val="1"/>
          <c:tx>
            <c:strRef>
              <c:f>'Dez21'!$A$4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'Dez21'!$C$4:$AG$4</c:f>
              <c:numCache>
                <c:formatCode>General</c:formatCode>
                <c:ptCount val="31"/>
                <c:pt idx="0">
                  <c:v>29.2</c:v>
                </c:pt>
                <c:pt idx="1">
                  <c:v>17.3</c:v>
                </c:pt>
                <c:pt idx="2">
                  <c:v>42.2</c:v>
                </c:pt>
                <c:pt idx="3">
                  <c:v>6.5</c:v>
                </c:pt>
                <c:pt idx="4">
                  <c:v>20.8</c:v>
                </c:pt>
                <c:pt idx="5">
                  <c:v>19.3</c:v>
                </c:pt>
                <c:pt idx="6">
                  <c:v>37.700000000000003</c:v>
                </c:pt>
                <c:pt idx="7">
                  <c:v>4.99</c:v>
                </c:pt>
                <c:pt idx="8">
                  <c:v>17.3</c:v>
                </c:pt>
                <c:pt idx="9">
                  <c:v>0</c:v>
                </c:pt>
                <c:pt idx="10">
                  <c:v>1.56</c:v>
                </c:pt>
                <c:pt idx="11">
                  <c:v>10.199999999999999</c:v>
                </c:pt>
                <c:pt idx="12">
                  <c:v>7.43</c:v>
                </c:pt>
                <c:pt idx="13">
                  <c:v>7.27</c:v>
                </c:pt>
                <c:pt idx="14">
                  <c:v>5.68</c:v>
                </c:pt>
                <c:pt idx="15">
                  <c:v>3.01</c:v>
                </c:pt>
                <c:pt idx="16">
                  <c:v>9.5500000000000007</c:v>
                </c:pt>
                <c:pt idx="17">
                  <c:v>38.5</c:v>
                </c:pt>
                <c:pt idx="18">
                  <c:v>8.3699999999999992</c:v>
                </c:pt>
                <c:pt idx="19">
                  <c:v>9.17</c:v>
                </c:pt>
                <c:pt idx="20">
                  <c:v>16.5</c:v>
                </c:pt>
                <c:pt idx="21">
                  <c:v>17.899999999999999</c:v>
                </c:pt>
                <c:pt idx="22">
                  <c:v>24.6</c:v>
                </c:pt>
                <c:pt idx="23" formatCode="0.0">
                  <c:v>14.6</c:v>
                </c:pt>
                <c:pt idx="24" formatCode="0.0">
                  <c:v>20.6</c:v>
                </c:pt>
                <c:pt idx="25" formatCode="0.0">
                  <c:v>9.9700000000000006</c:v>
                </c:pt>
                <c:pt idx="26" formatCode="0.0">
                  <c:v>6.36</c:v>
                </c:pt>
                <c:pt idx="27" formatCode="0.0">
                  <c:v>11.8</c:v>
                </c:pt>
                <c:pt idx="28" formatCode="0.0">
                  <c:v>5.72</c:v>
                </c:pt>
                <c:pt idx="29" formatCode="0.0">
                  <c:v>35.299999999999997</c:v>
                </c:pt>
                <c:pt idx="30" formatCode="0.0">
                  <c:v>33.299999999999997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3739400"/>
        <c:axId val="903740184"/>
        <c:axId val="828266952"/>
      </c:bar3DChart>
      <c:catAx>
        <c:axId val="90373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4018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0374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03739400"/>
        <c:crossesAt val="1"/>
        <c:crossBetween val="between"/>
      </c:valAx>
      <c:serAx>
        <c:axId val="828266952"/>
        <c:scaling>
          <c:orientation val="minMax"/>
        </c:scaling>
        <c:delete val="1"/>
        <c:axPos val="b"/>
        <c:majorTickMark val="out"/>
        <c:minorTickMark val="none"/>
        <c:tickLblPos val="nextTo"/>
        <c:crossAx val="90374018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'Jan22'!$C$3:$AG$3</c:f>
              <c:numCache>
                <c:formatCode>0.0</c:formatCode>
                <c:ptCount val="31"/>
                <c:pt idx="0">
                  <c:v>8.07</c:v>
                </c:pt>
                <c:pt idx="1">
                  <c:v>11.6</c:v>
                </c:pt>
                <c:pt idx="2">
                  <c:v>10.9</c:v>
                </c:pt>
                <c:pt idx="3">
                  <c:v>7.48</c:v>
                </c:pt>
                <c:pt idx="4">
                  <c:v>9.34</c:v>
                </c:pt>
                <c:pt idx="5">
                  <c:v>12.2</c:v>
                </c:pt>
                <c:pt idx="6">
                  <c:v>10.7</c:v>
                </c:pt>
                <c:pt idx="7">
                  <c:v>9.94</c:v>
                </c:pt>
                <c:pt idx="8">
                  <c:v>12.1</c:v>
                </c:pt>
                <c:pt idx="9">
                  <c:v>10.5</c:v>
                </c:pt>
                <c:pt idx="10">
                  <c:v>11.6</c:v>
                </c:pt>
                <c:pt idx="11">
                  <c:v>9.16</c:v>
                </c:pt>
                <c:pt idx="12">
                  <c:v>9.0399999999999991</c:v>
                </c:pt>
                <c:pt idx="13">
                  <c:v>8.89</c:v>
                </c:pt>
                <c:pt idx="14">
                  <c:v>5.13</c:v>
                </c:pt>
                <c:pt idx="15">
                  <c:v>12.3</c:v>
                </c:pt>
                <c:pt idx="16">
                  <c:v>9.19</c:v>
                </c:pt>
                <c:pt idx="17">
                  <c:v>13.3</c:v>
                </c:pt>
                <c:pt idx="18">
                  <c:v>12.3</c:v>
                </c:pt>
                <c:pt idx="19">
                  <c:v>13.9</c:v>
                </c:pt>
                <c:pt idx="20">
                  <c:v>10.7</c:v>
                </c:pt>
                <c:pt idx="21">
                  <c:v>9.85</c:v>
                </c:pt>
                <c:pt idx="22">
                  <c:v>13.8</c:v>
                </c:pt>
                <c:pt idx="23">
                  <c:v>7.21</c:v>
                </c:pt>
                <c:pt idx="24">
                  <c:v>4.8899999999999997</c:v>
                </c:pt>
                <c:pt idx="25">
                  <c:v>5.58</c:v>
                </c:pt>
                <c:pt idx="26">
                  <c:v>6.37</c:v>
                </c:pt>
                <c:pt idx="27">
                  <c:v>11.2</c:v>
                </c:pt>
                <c:pt idx="28">
                  <c:v>13.9</c:v>
                </c:pt>
                <c:pt idx="29">
                  <c:v>13</c:v>
                </c:pt>
                <c:pt idx="30">
                  <c:v>15.6</c:v>
                </c:pt>
              </c:numCache>
            </c:numRef>
          </c:val>
        </c:ser>
        <c:ser>
          <c:idx val="1"/>
          <c:order val="1"/>
          <c:tx>
            <c:strRef>
              <c:f>'Jan22'!$A$4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'Jan22'!$C$4:$AG$4</c:f>
              <c:numCache>
                <c:formatCode>General</c:formatCode>
                <c:ptCount val="31"/>
                <c:pt idx="0">
                  <c:v>42.3</c:v>
                </c:pt>
                <c:pt idx="1">
                  <c:v>22.9</c:v>
                </c:pt>
                <c:pt idx="2">
                  <c:v>23</c:v>
                </c:pt>
                <c:pt idx="3">
                  <c:v>22.2</c:v>
                </c:pt>
                <c:pt idx="4">
                  <c:v>29</c:v>
                </c:pt>
                <c:pt idx="5">
                  <c:v>36.5</c:v>
                </c:pt>
                <c:pt idx="6">
                  <c:v>17.5</c:v>
                </c:pt>
                <c:pt idx="7">
                  <c:v>22.9</c:v>
                </c:pt>
                <c:pt idx="8">
                  <c:v>23.4</c:v>
                </c:pt>
                <c:pt idx="9">
                  <c:v>47.5</c:v>
                </c:pt>
                <c:pt idx="10">
                  <c:v>22.8</c:v>
                </c:pt>
                <c:pt idx="11">
                  <c:v>48.4</c:v>
                </c:pt>
                <c:pt idx="12">
                  <c:v>47.6</c:v>
                </c:pt>
                <c:pt idx="13">
                  <c:v>47.2</c:v>
                </c:pt>
                <c:pt idx="14">
                  <c:v>21.3</c:v>
                </c:pt>
                <c:pt idx="15">
                  <c:v>30.4</c:v>
                </c:pt>
                <c:pt idx="16">
                  <c:v>50.2</c:v>
                </c:pt>
                <c:pt idx="17">
                  <c:v>42</c:v>
                </c:pt>
                <c:pt idx="18">
                  <c:v>31.8</c:v>
                </c:pt>
                <c:pt idx="19">
                  <c:v>32.299999999999997</c:v>
                </c:pt>
                <c:pt idx="20">
                  <c:v>56.1</c:v>
                </c:pt>
                <c:pt idx="21">
                  <c:v>54.9</c:v>
                </c:pt>
                <c:pt idx="22">
                  <c:v>35.5</c:v>
                </c:pt>
                <c:pt idx="23" formatCode="0.0">
                  <c:v>26.5</c:v>
                </c:pt>
                <c:pt idx="24" formatCode="0.0">
                  <c:v>20.7</c:v>
                </c:pt>
                <c:pt idx="25" formatCode="0.0">
                  <c:v>20</c:v>
                </c:pt>
                <c:pt idx="26" formatCode="0.0">
                  <c:v>22.5</c:v>
                </c:pt>
                <c:pt idx="27" formatCode="0.0">
                  <c:v>61.8</c:v>
                </c:pt>
                <c:pt idx="28" formatCode="0.0">
                  <c:v>62.2</c:v>
                </c:pt>
                <c:pt idx="29" formatCode="0.0">
                  <c:v>61.1</c:v>
                </c:pt>
                <c:pt idx="30" formatCode="0.0">
                  <c:v>22.6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8584"/>
        <c:axId val="843299960"/>
        <c:axId val="828270344"/>
      </c:bar3DChart>
      <c:catAx>
        <c:axId val="84330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996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299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8584"/>
        <c:crossesAt val="1"/>
        <c:crossBetween val="between"/>
      </c:valAx>
      <c:serAx>
        <c:axId val="828270344"/>
        <c:scaling>
          <c:orientation val="minMax"/>
        </c:scaling>
        <c:delete val="1"/>
        <c:axPos val="b"/>
        <c:majorTickMark val="out"/>
        <c:minorTickMark val="none"/>
        <c:tickLblPos val="nextTo"/>
        <c:crossAx val="84329996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'Feb22'!$C$3:$AG$3</c:f>
              <c:numCache>
                <c:formatCode>0.0</c:formatCode>
                <c:ptCount val="31"/>
                <c:pt idx="0">
                  <c:v>4.24</c:v>
                </c:pt>
                <c:pt idx="1">
                  <c:v>9.7899999999999991</c:v>
                </c:pt>
                <c:pt idx="2">
                  <c:v>6.41</c:v>
                </c:pt>
                <c:pt idx="3">
                  <c:v>14</c:v>
                </c:pt>
                <c:pt idx="4">
                  <c:v>12.1</c:v>
                </c:pt>
                <c:pt idx="5">
                  <c:v>16.2</c:v>
                </c:pt>
                <c:pt idx="6">
                  <c:v>12.9</c:v>
                </c:pt>
                <c:pt idx="7">
                  <c:v>12.8</c:v>
                </c:pt>
                <c:pt idx="8">
                  <c:v>12.8</c:v>
                </c:pt>
                <c:pt idx="9">
                  <c:v>12.7</c:v>
                </c:pt>
                <c:pt idx="10">
                  <c:v>19.600000000000001</c:v>
                </c:pt>
                <c:pt idx="11">
                  <c:v>15</c:v>
                </c:pt>
                <c:pt idx="12">
                  <c:v>13.2</c:v>
                </c:pt>
                <c:pt idx="13">
                  <c:v>6.42</c:v>
                </c:pt>
                <c:pt idx="14">
                  <c:v>18.8</c:v>
                </c:pt>
                <c:pt idx="15">
                  <c:v>6.89</c:v>
                </c:pt>
                <c:pt idx="16">
                  <c:v>22.1</c:v>
                </c:pt>
                <c:pt idx="17">
                  <c:v>20.2</c:v>
                </c:pt>
                <c:pt idx="18">
                  <c:v>16.5</c:v>
                </c:pt>
                <c:pt idx="19">
                  <c:v>16.899999999999999</c:v>
                </c:pt>
                <c:pt idx="20">
                  <c:v>23.2</c:v>
                </c:pt>
                <c:pt idx="21">
                  <c:v>20.9</c:v>
                </c:pt>
                <c:pt idx="22">
                  <c:v>19.8</c:v>
                </c:pt>
                <c:pt idx="23">
                  <c:v>13.9</c:v>
                </c:pt>
                <c:pt idx="24">
                  <c:v>16.3</c:v>
                </c:pt>
                <c:pt idx="25">
                  <c:v>19.3</c:v>
                </c:pt>
                <c:pt idx="26">
                  <c:v>16.7</c:v>
                </c:pt>
                <c:pt idx="27">
                  <c:v>16.399999999999999</c:v>
                </c:pt>
              </c:numCache>
            </c:numRef>
          </c:val>
        </c:ser>
        <c:ser>
          <c:idx val="1"/>
          <c:order val="1"/>
          <c:tx>
            <c:strRef>
              <c:f>'Feb22'!$A$4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'Feb22'!$C$4:$AG$4</c:f>
              <c:numCache>
                <c:formatCode>General</c:formatCode>
                <c:ptCount val="31"/>
                <c:pt idx="0">
                  <c:v>20.399999999999999</c:v>
                </c:pt>
                <c:pt idx="1">
                  <c:v>22.1</c:v>
                </c:pt>
                <c:pt idx="2">
                  <c:v>22.3</c:v>
                </c:pt>
                <c:pt idx="3">
                  <c:v>59.2</c:v>
                </c:pt>
                <c:pt idx="4">
                  <c:v>74.3</c:v>
                </c:pt>
                <c:pt idx="5">
                  <c:v>37.5</c:v>
                </c:pt>
                <c:pt idx="6">
                  <c:v>78.2</c:v>
                </c:pt>
                <c:pt idx="7">
                  <c:v>78</c:v>
                </c:pt>
                <c:pt idx="8">
                  <c:v>79.2</c:v>
                </c:pt>
                <c:pt idx="9">
                  <c:v>76</c:v>
                </c:pt>
                <c:pt idx="10">
                  <c:v>68.3</c:v>
                </c:pt>
                <c:pt idx="11">
                  <c:v>75.900000000000006</c:v>
                </c:pt>
                <c:pt idx="12">
                  <c:v>82</c:v>
                </c:pt>
                <c:pt idx="13">
                  <c:v>26.2</c:v>
                </c:pt>
                <c:pt idx="14">
                  <c:v>45.9</c:v>
                </c:pt>
                <c:pt idx="15">
                  <c:v>22.2</c:v>
                </c:pt>
                <c:pt idx="16">
                  <c:v>39.1</c:v>
                </c:pt>
                <c:pt idx="17">
                  <c:v>46.8</c:v>
                </c:pt>
                <c:pt idx="18">
                  <c:v>75.3</c:v>
                </c:pt>
                <c:pt idx="19">
                  <c:v>52.9</c:v>
                </c:pt>
                <c:pt idx="20">
                  <c:v>52</c:v>
                </c:pt>
                <c:pt idx="21">
                  <c:v>74.599999999999994</c:v>
                </c:pt>
                <c:pt idx="22">
                  <c:v>84.2</c:v>
                </c:pt>
                <c:pt idx="23" formatCode="0.0">
                  <c:v>57.4</c:v>
                </c:pt>
                <c:pt idx="24" formatCode="0.0">
                  <c:v>103</c:v>
                </c:pt>
                <c:pt idx="25" formatCode="0.0">
                  <c:v>111</c:v>
                </c:pt>
                <c:pt idx="26" formatCode="0.0">
                  <c:v>111</c:v>
                </c:pt>
                <c:pt idx="27" formatCode="0.0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1920"/>
        <c:axId val="843298000"/>
        <c:axId val="828275008"/>
      </c:bar3DChart>
      <c:catAx>
        <c:axId val="84330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800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29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1920"/>
        <c:crossesAt val="1"/>
        <c:crossBetween val="between"/>
      </c:valAx>
      <c:serAx>
        <c:axId val="828275008"/>
        <c:scaling>
          <c:orientation val="minMax"/>
        </c:scaling>
        <c:delete val="1"/>
        <c:axPos val="b"/>
        <c:majorTickMark val="out"/>
        <c:minorTickMark val="none"/>
        <c:tickLblPos val="nextTo"/>
        <c:crossAx val="84329800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'Mar22'!$C$3:$AG$3</c:f>
              <c:numCache>
                <c:formatCode>0.0</c:formatCode>
                <c:ptCount val="31"/>
                <c:pt idx="0">
                  <c:v>18.399999999999999</c:v>
                </c:pt>
                <c:pt idx="1">
                  <c:v>18.600000000000001</c:v>
                </c:pt>
                <c:pt idx="2">
                  <c:v>16.2</c:v>
                </c:pt>
                <c:pt idx="3">
                  <c:v>17.5</c:v>
                </c:pt>
                <c:pt idx="4">
                  <c:v>17.5</c:v>
                </c:pt>
                <c:pt idx="5">
                  <c:v>17.399999999999999</c:v>
                </c:pt>
                <c:pt idx="6">
                  <c:v>17.7</c:v>
                </c:pt>
                <c:pt idx="7">
                  <c:v>17.7</c:v>
                </c:pt>
                <c:pt idx="8">
                  <c:v>17.3</c:v>
                </c:pt>
                <c:pt idx="9">
                  <c:v>17.5</c:v>
                </c:pt>
                <c:pt idx="10">
                  <c:v>18.8</c:v>
                </c:pt>
                <c:pt idx="11">
                  <c:v>17.399999999999999</c:v>
                </c:pt>
                <c:pt idx="12">
                  <c:v>19.7</c:v>
                </c:pt>
                <c:pt idx="13">
                  <c:v>18.7</c:v>
                </c:pt>
                <c:pt idx="14">
                  <c:v>10.5</c:v>
                </c:pt>
                <c:pt idx="15">
                  <c:v>12.8</c:v>
                </c:pt>
                <c:pt idx="16">
                  <c:v>15.8</c:v>
                </c:pt>
                <c:pt idx="17">
                  <c:v>12.4</c:v>
                </c:pt>
                <c:pt idx="18">
                  <c:v>17.600000000000001</c:v>
                </c:pt>
                <c:pt idx="19">
                  <c:v>17.600000000000001</c:v>
                </c:pt>
                <c:pt idx="20">
                  <c:v>18.2</c:v>
                </c:pt>
                <c:pt idx="21">
                  <c:v>17.899999999999999</c:v>
                </c:pt>
                <c:pt idx="22">
                  <c:v>18.2</c:v>
                </c:pt>
                <c:pt idx="23">
                  <c:v>18.2</c:v>
                </c:pt>
                <c:pt idx="24">
                  <c:v>17.899999999999999</c:v>
                </c:pt>
                <c:pt idx="25">
                  <c:v>18.5</c:v>
                </c:pt>
                <c:pt idx="26">
                  <c:v>18.7</c:v>
                </c:pt>
                <c:pt idx="27">
                  <c:v>18.3</c:v>
                </c:pt>
                <c:pt idx="28">
                  <c:v>18.600000000000001</c:v>
                </c:pt>
                <c:pt idx="29">
                  <c:v>26.9</c:v>
                </c:pt>
                <c:pt idx="30">
                  <c:v>23.9</c:v>
                </c:pt>
              </c:numCache>
            </c:numRef>
          </c:val>
        </c:ser>
        <c:ser>
          <c:idx val="1"/>
          <c:order val="1"/>
          <c:tx>
            <c:strRef>
              <c:f>'Mar22'!$A$4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'Mar22'!$C$4:$AG$4</c:f>
              <c:numCache>
                <c:formatCode>General</c:formatCode>
                <c:ptCount val="31"/>
                <c:pt idx="0">
                  <c:v>109</c:v>
                </c:pt>
                <c:pt idx="1">
                  <c:v>96.6</c:v>
                </c:pt>
                <c:pt idx="2">
                  <c:v>107</c:v>
                </c:pt>
                <c:pt idx="3">
                  <c:v>116</c:v>
                </c:pt>
                <c:pt idx="4">
                  <c:v>119</c:v>
                </c:pt>
                <c:pt idx="5">
                  <c:v>116</c:v>
                </c:pt>
                <c:pt idx="6">
                  <c:v>118</c:v>
                </c:pt>
                <c:pt idx="7">
                  <c:v>119</c:v>
                </c:pt>
                <c:pt idx="8">
                  <c:v>118</c:v>
                </c:pt>
                <c:pt idx="9">
                  <c:v>119</c:v>
                </c:pt>
                <c:pt idx="10">
                  <c:v>95.5</c:v>
                </c:pt>
                <c:pt idx="11">
                  <c:v>111</c:v>
                </c:pt>
                <c:pt idx="12">
                  <c:v>94.2</c:v>
                </c:pt>
                <c:pt idx="13">
                  <c:v>124</c:v>
                </c:pt>
                <c:pt idx="14">
                  <c:v>53.2</c:v>
                </c:pt>
                <c:pt idx="15">
                  <c:v>76.2</c:v>
                </c:pt>
                <c:pt idx="16">
                  <c:v>93.7</c:v>
                </c:pt>
                <c:pt idx="17">
                  <c:v>36</c:v>
                </c:pt>
                <c:pt idx="18">
                  <c:v>113</c:v>
                </c:pt>
                <c:pt idx="19">
                  <c:v>118</c:v>
                </c:pt>
                <c:pt idx="20">
                  <c:v>122</c:v>
                </c:pt>
                <c:pt idx="21">
                  <c:v>129</c:v>
                </c:pt>
                <c:pt idx="22">
                  <c:v>132</c:v>
                </c:pt>
                <c:pt idx="23" formatCode="0.0">
                  <c:v>133</c:v>
                </c:pt>
                <c:pt idx="24" formatCode="0.0">
                  <c:v>132</c:v>
                </c:pt>
                <c:pt idx="25" formatCode="0.0">
                  <c:v>134</c:v>
                </c:pt>
                <c:pt idx="26" formatCode="0.0">
                  <c:v>135</c:v>
                </c:pt>
                <c:pt idx="27" formatCode="0.0">
                  <c:v>133</c:v>
                </c:pt>
                <c:pt idx="28" formatCode="0.0">
                  <c:v>102</c:v>
                </c:pt>
                <c:pt idx="29" formatCode="0.0">
                  <c:v>77.400000000000006</c:v>
                </c:pt>
                <c:pt idx="30" formatCode="0.0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296824"/>
        <c:axId val="843303488"/>
        <c:axId val="828266528"/>
      </c:bar3DChart>
      <c:catAx>
        <c:axId val="84329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34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6824"/>
        <c:crossesAt val="1"/>
        <c:crossBetween val="between"/>
      </c:valAx>
      <c:serAx>
        <c:axId val="82826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34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'Apr22'!$C$3:$AG$3</c:f>
              <c:numCache>
                <c:formatCode>0.0</c:formatCode>
                <c:ptCount val="31"/>
                <c:pt idx="0">
                  <c:v>5.94</c:v>
                </c:pt>
                <c:pt idx="1">
                  <c:v>2.98</c:v>
                </c:pt>
                <c:pt idx="2">
                  <c:v>28.9</c:v>
                </c:pt>
                <c:pt idx="3">
                  <c:v>29.2</c:v>
                </c:pt>
                <c:pt idx="4">
                  <c:v>28.7</c:v>
                </c:pt>
                <c:pt idx="5">
                  <c:v>30</c:v>
                </c:pt>
                <c:pt idx="6">
                  <c:v>13.3</c:v>
                </c:pt>
                <c:pt idx="7">
                  <c:v>13.7</c:v>
                </c:pt>
                <c:pt idx="8">
                  <c:v>30</c:v>
                </c:pt>
                <c:pt idx="9">
                  <c:v>28</c:v>
                </c:pt>
                <c:pt idx="10">
                  <c:v>23.7</c:v>
                </c:pt>
                <c:pt idx="11">
                  <c:v>22.3</c:v>
                </c:pt>
                <c:pt idx="12">
                  <c:v>21.6</c:v>
                </c:pt>
                <c:pt idx="13">
                  <c:v>21.1</c:v>
                </c:pt>
                <c:pt idx="14">
                  <c:v>23.7</c:v>
                </c:pt>
                <c:pt idx="15">
                  <c:v>23.8</c:v>
                </c:pt>
                <c:pt idx="16">
                  <c:v>24</c:v>
                </c:pt>
                <c:pt idx="17">
                  <c:v>23.1</c:v>
                </c:pt>
                <c:pt idx="18">
                  <c:v>24</c:v>
                </c:pt>
                <c:pt idx="19">
                  <c:v>23.9</c:v>
                </c:pt>
                <c:pt idx="20">
                  <c:v>24.4</c:v>
                </c:pt>
                <c:pt idx="21">
                  <c:v>23.4</c:v>
                </c:pt>
                <c:pt idx="22">
                  <c:v>28.2</c:v>
                </c:pt>
                <c:pt idx="23">
                  <c:v>15.1</c:v>
                </c:pt>
                <c:pt idx="24">
                  <c:v>13.3</c:v>
                </c:pt>
                <c:pt idx="25">
                  <c:v>30</c:v>
                </c:pt>
                <c:pt idx="26">
                  <c:v>24.6</c:v>
                </c:pt>
                <c:pt idx="27">
                  <c:v>23.8</c:v>
                </c:pt>
                <c:pt idx="28">
                  <c:v>26.3</c:v>
                </c:pt>
                <c:pt idx="29">
                  <c:v>29.7</c:v>
                </c:pt>
              </c:numCache>
            </c:numRef>
          </c:val>
        </c:ser>
        <c:ser>
          <c:idx val="1"/>
          <c:order val="1"/>
          <c:tx>
            <c:strRef>
              <c:f>'Apr22'!$A$4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'Apr22'!$C$4:$AG$4</c:f>
              <c:numCache>
                <c:formatCode>General</c:formatCode>
                <c:ptCount val="31"/>
                <c:pt idx="0">
                  <c:v>22</c:v>
                </c:pt>
                <c:pt idx="1">
                  <c:v>8.92</c:v>
                </c:pt>
                <c:pt idx="2">
                  <c:v>94.3</c:v>
                </c:pt>
                <c:pt idx="3">
                  <c:v>156</c:v>
                </c:pt>
                <c:pt idx="4">
                  <c:v>100</c:v>
                </c:pt>
                <c:pt idx="5">
                  <c:v>117</c:v>
                </c:pt>
                <c:pt idx="6">
                  <c:v>44.7</c:v>
                </c:pt>
                <c:pt idx="7">
                  <c:v>43</c:v>
                </c:pt>
                <c:pt idx="8">
                  <c:v>147</c:v>
                </c:pt>
                <c:pt idx="9">
                  <c:v>176</c:v>
                </c:pt>
                <c:pt idx="10">
                  <c:v>161</c:v>
                </c:pt>
                <c:pt idx="11">
                  <c:v>152</c:v>
                </c:pt>
                <c:pt idx="12">
                  <c:v>146</c:v>
                </c:pt>
                <c:pt idx="13">
                  <c:v>166</c:v>
                </c:pt>
                <c:pt idx="14">
                  <c:v>151</c:v>
                </c:pt>
                <c:pt idx="15">
                  <c:v>184</c:v>
                </c:pt>
                <c:pt idx="16">
                  <c:v>189</c:v>
                </c:pt>
                <c:pt idx="17">
                  <c:v>183</c:v>
                </c:pt>
                <c:pt idx="18">
                  <c:v>178</c:v>
                </c:pt>
                <c:pt idx="19">
                  <c:v>173</c:v>
                </c:pt>
                <c:pt idx="20">
                  <c:v>184</c:v>
                </c:pt>
                <c:pt idx="21">
                  <c:v>139</c:v>
                </c:pt>
                <c:pt idx="22">
                  <c:v>94.6</c:v>
                </c:pt>
                <c:pt idx="23" formatCode="0.0">
                  <c:v>69.7</c:v>
                </c:pt>
                <c:pt idx="24" formatCode="0.0">
                  <c:v>32.4</c:v>
                </c:pt>
                <c:pt idx="25" formatCode="0.0">
                  <c:v>147</c:v>
                </c:pt>
                <c:pt idx="26" formatCode="0.0">
                  <c:v>200</c:v>
                </c:pt>
                <c:pt idx="27" formatCode="0.0">
                  <c:v>198</c:v>
                </c:pt>
                <c:pt idx="28" formatCode="0.0">
                  <c:v>165</c:v>
                </c:pt>
                <c:pt idx="29" formatCode="0.0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298392"/>
        <c:axId val="843299568"/>
        <c:axId val="828265256"/>
      </c:bar3DChart>
      <c:catAx>
        <c:axId val="84329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95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29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8392"/>
        <c:crossesAt val="1"/>
        <c:crossBetween val="between"/>
      </c:valAx>
      <c:serAx>
        <c:axId val="828265256"/>
        <c:scaling>
          <c:orientation val="minMax"/>
        </c:scaling>
        <c:delete val="1"/>
        <c:axPos val="b"/>
        <c:majorTickMark val="out"/>
        <c:minorTickMark val="none"/>
        <c:tickLblPos val="nextTo"/>
        <c:crossAx val="84329956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'Mai22'!$C$3:$AG$3</c:f>
              <c:numCache>
                <c:formatCode>0.0</c:formatCode>
                <c:ptCount val="31"/>
                <c:pt idx="0">
                  <c:v>25.7</c:v>
                </c:pt>
                <c:pt idx="1">
                  <c:v>24.8</c:v>
                </c:pt>
                <c:pt idx="2">
                  <c:v>26</c:v>
                </c:pt>
                <c:pt idx="3">
                  <c:v>27.3</c:v>
                </c:pt>
                <c:pt idx="4">
                  <c:v>7.09</c:v>
                </c:pt>
                <c:pt idx="5">
                  <c:v>13.7</c:v>
                </c:pt>
                <c:pt idx="6">
                  <c:v>30</c:v>
                </c:pt>
                <c:pt idx="7">
                  <c:v>30</c:v>
                </c:pt>
                <c:pt idx="8">
                  <c:v>28.4</c:v>
                </c:pt>
                <c:pt idx="9">
                  <c:v>24.8</c:v>
                </c:pt>
                <c:pt idx="10">
                  <c:v>23.1</c:v>
                </c:pt>
                <c:pt idx="11">
                  <c:v>27.1</c:v>
                </c:pt>
                <c:pt idx="12">
                  <c:v>30</c:v>
                </c:pt>
                <c:pt idx="13">
                  <c:v>24.1</c:v>
                </c:pt>
                <c:pt idx="14">
                  <c:v>23.3</c:v>
                </c:pt>
                <c:pt idx="15">
                  <c:v>25.6</c:v>
                </c:pt>
                <c:pt idx="16">
                  <c:v>23.4</c:v>
                </c:pt>
                <c:pt idx="17">
                  <c:v>23.2</c:v>
                </c:pt>
                <c:pt idx="18">
                  <c:v>28.5</c:v>
                </c:pt>
                <c:pt idx="19">
                  <c:v>22.9</c:v>
                </c:pt>
                <c:pt idx="20">
                  <c:v>22.8</c:v>
                </c:pt>
                <c:pt idx="21">
                  <c:v>27.3</c:v>
                </c:pt>
                <c:pt idx="22">
                  <c:v>28.8</c:v>
                </c:pt>
                <c:pt idx="23">
                  <c:v>30</c:v>
                </c:pt>
                <c:pt idx="24">
                  <c:v>28.4</c:v>
                </c:pt>
                <c:pt idx="25">
                  <c:v>24.3</c:v>
                </c:pt>
                <c:pt idx="26">
                  <c:v>23.8</c:v>
                </c:pt>
                <c:pt idx="27">
                  <c:v>29.1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'Mai22'!$A$4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'Mai22'!$C$4:$AG$4</c:f>
              <c:numCache>
                <c:formatCode>General</c:formatCode>
                <c:ptCount val="31"/>
                <c:pt idx="0">
                  <c:v>190</c:v>
                </c:pt>
                <c:pt idx="1">
                  <c:v>188</c:v>
                </c:pt>
                <c:pt idx="2">
                  <c:v>170</c:v>
                </c:pt>
                <c:pt idx="3">
                  <c:v>154</c:v>
                </c:pt>
                <c:pt idx="4">
                  <c:v>42.7</c:v>
                </c:pt>
                <c:pt idx="5">
                  <c:v>53.2</c:v>
                </c:pt>
                <c:pt idx="6">
                  <c:v>152</c:v>
                </c:pt>
                <c:pt idx="7">
                  <c:v>103</c:v>
                </c:pt>
                <c:pt idx="8">
                  <c:v>181</c:v>
                </c:pt>
                <c:pt idx="9">
                  <c:v>184</c:v>
                </c:pt>
                <c:pt idx="10">
                  <c:v>200</c:v>
                </c:pt>
                <c:pt idx="11">
                  <c:v>170</c:v>
                </c:pt>
                <c:pt idx="12">
                  <c:v>142</c:v>
                </c:pt>
                <c:pt idx="13">
                  <c:v>199</c:v>
                </c:pt>
                <c:pt idx="14">
                  <c:v>190</c:v>
                </c:pt>
                <c:pt idx="15">
                  <c:v>159</c:v>
                </c:pt>
                <c:pt idx="16">
                  <c:v>191</c:v>
                </c:pt>
                <c:pt idx="17">
                  <c:v>199</c:v>
                </c:pt>
                <c:pt idx="18">
                  <c:v>171</c:v>
                </c:pt>
                <c:pt idx="19">
                  <c:v>186</c:v>
                </c:pt>
                <c:pt idx="20">
                  <c:v>185</c:v>
                </c:pt>
                <c:pt idx="21">
                  <c:v>142</c:v>
                </c:pt>
                <c:pt idx="22">
                  <c:v>130</c:v>
                </c:pt>
                <c:pt idx="23" formatCode="0.0">
                  <c:v>85.8</c:v>
                </c:pt>
                <c:pt idx="24" formatCode="0.0">
                  <c:v>216</c:v>
                </c:pt>
                <c:pt idx="25" formatCode="0.0">
                  <c:v>208</c:v>
                </c:pt>
                <c:pt idx="26" formatCode="0.0">
                  <c:v>213</c:v>
                </c:pt>
                <c:pt idx="27" formatCode="0.0">
                  <c:v>202</c:v>
                </c:pt>
                <c:pt idx="28" formatCode="0.0">
                  <c:v>200</c:v>
                </c:pt>
                <c:pt idx="29" formatCode="0.0">
                  <c:v>202</c:v>
                </c:pt>
                <c:pt idx="30" formatCode="0.0">
                  <c:v>94.8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5840"/>
        <c:axId val="843300744"/>
        <c:axId val="828276280"/>
      </c:bar3DChart>
      <c:catAx>
        <c:axId val="84330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074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0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5840"/>
        <c:crossesAt val="1"/>
        <c:crossBetween val="between"/>
      </c:valAx>
      <c:serAx>
        <c:axId val="828276280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074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'Jun22'!$C$3:$AG$3</c:f>
              <c:numCache>
                <c:formatCode>0.0</c:formatCode>
                <c:ptCount val="31"/>
                <c:pt idx="0">
                  <c:v>29.8</c:v>
                </c:pt>
                <c:pt idx="1">
                  <c:v>30</c:v>
                </c:pt>
                <c:pt idx="2">
                  <c:v>30</c:v>
                </c:pt>
                <c:pt idx="3">
                  <c:v>24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27.6</c:v>
                </c:pt>
                <c:pt idx="8">
                  <c:v>30</c:v>
                </c:pt>
                <c:pt idx="9">
                  <c:v>27</c:v>
                </c:pt>
                <c:pt idx="10">
                  <c:v>24.4</c:v>
                </c:pt>
                <c:pt idx="11">
                  <c:v>25.8</c:v>
                </c:pt>
                <c:pt idx="12">
                  <c:v>24.1</c:v>
                </c:pt>
                <c:pt idx="13">
                  <c:v>24.5</c:v>
                </c:pt>
                <c:pt idx="14">
                  <c:v>24.9</c:v>
                </c:pt>
                <c:pt idx="15">
                  <c:v>28.1</c:v>
                </c:pt>
                <c:pt idx="16">
                  <c:v>23.5</c:v>
                </c:pt>
                <c:pt idx="17">
                  <c:v>22.9</c:v>
                </c:pt>
                <c:pt idx="18">
                  <c:v>22.3</c:v>
                </c:pt>
                <c:pt idx="19">
                  <c:v>26</c:v>
                </c:pt>
                <c:pt idx="20">
                  <c:v>29.1</c:v>
                </c:pt>
                <c:pt idx="21">
                  <c:v>30</c:v>
                </c:pt>
                <c:pt idx="22">
                  <c:v>29.9</c:v>
                </c:pt>
                <c:pt idx="23">
                  <c:v>21.1</c:v>
                </c:pt>
                <c:pt idx="24">
                  <c:v>24</c:v>
                </c:pt>
                <c:pt idx="25">
                  <c:v>30</c:v>
                </c:pt>
                <c:pt idx="26">
                  <c:v>18.2</c:v>
                </c:pt>
                <c:pt idx="27">
                  <c:v>25.9</c:v>
                </c:pt>
                <c:pt idx="28">
                  <c:v>30</c:v>
                </c:pt>
                <c:pt idx="29">
                  <c:v>28.3</c:v>
                </c:pt>
              </c:numCache>
            </c:numRef>
          </c:val>
        </c:ser>
        <c:ser>
          <c:idx val="1"/>
          <c:order val="1"/>
          <c:tx>
            <c:strRef>
              <c:f>'Jun22'!$A$4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'Jun22'!$C$4:$AG$4</c:f>
              <c:numCache>
                <c:formatCode>General</c:formatCode>
                <c:ptCount val="31"/>
                <c:pt idx="0">
                  <c:v>106</c:v>
                </c:pt>
                <c:pt idx="1">
                  <c:v>179</c:v>
                </c:pt>
                <c:pt idx="2">
                  <c:v>128</c:v>
                </c:pt>
                <c:pt idx="3">
                  <c:v>179</c:v>
                </c:pt>
                <c:pt idx="4">
                  <c:v>123</c:v>
                </c:pt>
                <c:pt idx="5">
                  <c:v>181</c:v>
                </c:pt>
                <c:pt idx="6">
                  <c:v>143</c:v>
                </c:pt>
                <c:pt idx="7">
                  <c:v>129</c:v>
                </c:pt>
                <c:pt idx="8">
                  <c:v>150</c:v>
                </c:pt>
                <c:pt idx="9">
                  <c:v>227</c:v>
                </c:pt>
                <c:pt idx="10">
                  <c:v>219</c:v>
                </c:pt>
                <c:pt idx="11">
                  <c:v>206</c:v>
                </c:pt>
                <c:pt idx="12">
                  <c:v>195</c:v>
                </c:pt>
                <c:pt idx="13">
                  <c:v>219</c:v>
                </c:pt>
                <c:pt idx="14">
                  <c:v>183</c:v>
                </c:pt>
                <c:pt idx="15">
                  <c:v>190</c:v>
                </c:pt>
                <c:pt idx="16">
                  <c:v>197</c:v>
                </c:pt>
                <c:pt idx="17">
                  <c:v>204</c:v>
                </c:pt>
                <c:pt idx="18">
                  <c:v>201</c:v>
                </c:pt>
                <c:pt idx="19">
                  <c:v>205</c:v>
                </c:pt>
                <c:pt idx="20">
                  <c:v>156</c:v>
                </c:pt>
                <c:pt idx="21">
                  <c:v>111</c:v>
                </c:pt>
                <c:pt idx="22">
                  <c:v>176</c:v>
                </c:pt>
                <c:pt idx="23" formatCode="0.0">
                  <c:v>63.8</c:v>
                </c:pt>
                <c:pt idx="24" formatCode="0.0">
                  <c:v>218</c:v>
                </c:pt>
                <c:pt idx="25" formatCode="0.0">
                  <c:v>182</c:v>
                </c:pt>
                <c:pt idx="26" formatCode="0.0">
                  <c:v>69.3</c:v>
                </c:pt>
                <c:pt idx="27" formatCode="0.0">
                  <c:v>79.2</c:v>
                </c:pt>
                <c:pt idx="28" formatCode="0.0">
                  <c:v>213</c:v>
                </c:pt>
                <c:pt idx="29" formatCode="0.0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3880"/>
        <c:axId val="843301136"/>
        <c:axId val="828272040"/>
      </c:bar3DChart>
      <c:catAx>
        <c:axId val="843303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11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3880"/>
        <c:crossesAt val="1"/>
        <c:crossBetween val="between"/>
      </c:valAx>
      <c:serAx>
        <c:axId val="828272040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11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'Jul22'!$C$3:$AG$3</c:f>
              <c:numCache>
                <c:formatCode>0.0</c:formatCode>
                <c:ptCount val="31"/>
                <c:pt idx="0">
                  <c:v>30</c:v>
                </c:pt>
                <c:pt idx="1">
                  <c:v>24.2</c:v>
                </c:pt>
                <c:pt idx="2">
                  <c:v>29.9</c:v>
                </c:pt>
                <c:pt idx="3">
                  <c:v>30</c:v>
                </c:pt>
                <c:pt idx="4">
                  <c:v>25.9</c:v>
                </c:pt>
                <c:pt idx="5">
                  <c:v>24</c:v>
                </c:pt>
                <c:pt idx="6">
                  <c:v>29.5</c:v>
                </c:pt>
                <c:pt idx="7">
                  <c:v>25</c:v>
                </c:pt>
                <c:pt idx="8">
                  <c:v>28.3</c:v>
                </c:pt>
                <c:pt idx="9">
                  <c:v>25.8</c:v>
                </c:pt>
                <c:pt idx="10">
                  <c:v>24.4</c:v>
                </c:pt>
                <c:pt idx="11">
                  <c:v>25</c:v>
                </c:pt>
                <c:pt idx="12">
                  <c:v>22.8</c:v>
                </c:pt>
                <c:pt idx="13">
                  <c:v>25.7</c:v>
                </c:pt>
                <c:pt idx="14">
                  <c:v>22.7</c:v>
                </c:pt>
                <c:pt idx="15">
                  <c:v>23.5</c:v>
                </c:pt>
                <c:pt idx="16">
                  <c:v>23.9</c:v>
                </c:pt>
                <c:pt idx="17">
                  <c:v>22.7</c:v>
                </c:pt>
                <c:pt idx="18">
                  <c:v>22.2</c:v>
                </c:pt>
                <c:pt idx="19">
                  <c:v>25.5</c:v>
                </c:pt>
                <c:pt idx="20">
                  <c:v>22.9</c:v>
                </c:pt>
                <c:pt idx="21">
                  <c:v>22.6</c:v>
                </c:pt>
                <c:pt idx="22">
                  <c:v>29.7</c:v>
                </c:pt>
                <c:pt idx="23">
                  <c:v>22.6</c:v>
                </c:pt>
                <c:pt idx="24">
                  <c:v>26.2</c:v>
                </c:pt>
                <c:pt idx="25">
                  <c:v>30</c:v>
                </c:pt>
                <c:pt idx="26">
                  <c:v>27.7</c:v>
                </c:pt>
                <c:pt idx="27">
                  <c:v>26.6</c:v>
                </c:pt>
                <c:pt idx="28">
                  <c:v>25.9</c:v>
                </c:pt>
                <c:pt idx="29">
                  <c:v>30</c:v>
                </c:pt>
                <c:pt idx="3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'Jul22'!$A$4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'Jul22'!$C$4:$AG$4</c:f>
              <c:numCache>
                <c:formatCode>General</c:formatCode>
                <c:ptCount val="31"/>
                <c:pt idx="0">
                  <c:v>135</c:v>
                </c:pt>
                <c:pt idx="1">
                  <c:v>222</c:v>
                </c:pt>
                <c:pt idx="2">
                  <c:v>193</c:v>
                </c:pt>
                <c:pt idx="3">
                  <c:v>130</c:v>
                </c:pt>
                <c:pt idx="4">
                  <c:v>198</c:v>
                </c:pt>
                <c:pt idx="5">
                  <c:v>209</c:v>
                </c:pt>
                <c:pt idx="6">
                  <c:v>190</c:v>
                </c:pt>
                <c:pt idx="7">
                  <c:v>221</c:v>
                </c:pt>
                <c:pt idx="8">
                  <c:v>218</c:v>
                </c:pt>
                <c:pt idx="9">
                  <c:v>209</c:v>
                </c:pt>
                <c:pt idx="10">
                  <c:v>219</c:v>
                </c:pt>
                <c:pt idx="11">
                  <c:v>214</c:v>
                </c:pt>
                <c:pt idx="12">
                  <c:v>203</c:v>
                </c:pt>
                <c:pt idx="13">
                  <c:v>196</c:v>
                </c:pt>
                <c:pt idx="14">
                  <c:v>201</c:v>
                </c:pt>
                <c:pt idx="15">
                  <c:v>206</c:v>
                </c:pt>
                <c:pt idx="16">
                  <c:v>208</c:v>
                </c:pt>
                <c:pt idx="17">
                  <c:v>201</c:v>
                </c:pt>
                <c:pt idx="18">
                  <c:v>190</c:v>
                </c:pt>
                <c:pt idx="19">
                  <c:v>115</c:v>
                </c:pt>
                <c:pt idx="20">
                  <c:v>191</c:v>
                </c:pt>
                <c:pt idx="21">
                  <c:v>190</c:v>
                </c:pt>
                <c:pt idx="22">
                  <c:v>122</c:v>
                </c:pt>
                <c:pt idx="23" formatCode="0.0">
                  <c:v>194</c:v>
                </c:pt>
                <c:pt idx="24" formatCode="0.0">
                  <c:v>174</c:v>
                </c:pt>
                <c:pt idx="25" formatCode="0.0">
                  <c:v>151</c:v>
                </c:pt>
                <c:pt idx="26" formatCode="0.0">
                  <c:v>199</c:v>
                </c:pt>
                <c:pt idx="27" formatCode="0.0">
                  <c:v>174</c:v>
                </c:pt>
                <c:pt idx="28" formatCode="0.0">
                  <c:v>86.8</c:v>
                </c:pt>
                <c:pt idx="29" formatCode="0.0">
                  <c:v>165</c:v>
                </c:pt>
                <c:pt idx="30" formatCode="0.0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299176"/>
        <c:axId val="843302704"/>
        <c:axId val="828268224"/>
      </c:bar3DChart>
      <c:catAx>
        <c:axId val="84329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27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299176"/>
        <c:crossesAt val="1"/>
        <c:crossBetween val="between"/>
      </c:valAx>
      <c:serAx>
        <c:axId val="828268224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270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'Aug22'!$C$3:$AG$3</c:f>
              <c:numCache>
                <c:formatCode>0.0</c:formatCode>
                <c:ptCount val="31"/>
                <c:pt idx="0">
                  <c:v>23.5</c:v>
                </c:pt>
                <c:pt idx="1">
                  <c:v>22.5</c:v>
                </c:pt>
                <c:pt idx="2">
                  <c:v>21.7</c:v>
                </c:pt>
                <c:pt idx="3">
                  <c:v>21.1</c:v>
                </c:pt>
                <c:pt idx="4">
                  <c:v>26.1</c:v>
                </c:pt>
                <c:pt idx="5">
                  <c:v>29.4</c:v>
                </c:pt>
                <c:pt idx="6">
                  <c:v>30</c:v>
                </c:pt>
                <c:pt idx="7">
                  <c:v>23.1</c:v>
                </c:pt>
                <c:pt idx="8">
                  <c:v>22.9</c:v>
                </c:pt>
                <c:pt idx="9">
                  <c:v>22.1</c:v>
                </c:pt>
                <c:pt idx="10">
                  <c:v>21.5</c:v>
                </c:pt>
                <c:pt idx="11">
                  <c:v>22.4</c:v>
                </c:pt>
                <c:pt idx="12">
                  <c:v>22.2</c:v>
                </c:pt>
                <c:pt idx="13">
                  <c:v>14</c:v>
                </c:pt>
                <c:pt idx="14">
                  <c:v>30</c:v>
                </c:pt>
                <c:pt idx="15">
                  <c:v>21.3</c:v>
                </c:pt>
                <c:pt idx="16">
                  <c:v>25.9</c:v>
                </c:pt>
                <c:pt idx="17">
                  <c:v>27.6</c:v>
                </c:pt>
                <c:pt idx="18">
                  <c:v>24</c:v>
                </c:pt>
                <c:pt idx="19">
                  <c:v>30</c:v>
                </c:pt>
                <c:pt idx="20">
                  <c:v>24.4</c:v>
                </c:pt>
                <c:pt idx="21">
                  <c:v>21.2</c:v>
                </c:pt>
                <c:pt idx="22">
                  <c:v>21.3</c:v>
                </c:pt>
                <c:pt idx="23">
                  <c:v>21.8</c:v>
                </c:pt>
                <c:pt idx="24">
                  <c:v>20.6</c:v>
                </c:pt>
                <c:pt idx="25">
                  <c:v>26.9</c:v>
                </c:pt>
                <c:pt idx="26">
                  <c:v>22.2</c:v>
                </c:pt>
                <c:pt idx="27">
                  <c:v>30</c:v>
                </c:pt>
                <c:pt idx="28">
                  <c:v>20.5</c:v>
                </c:pt>
                <c:pt idx="29">
                  <c:v>24</c:v>
                </c:pt>
                <c:pt idx="30">
                  <c:v>26.3</c:v>
                </c:pt>
              </c:numCache>
            </c:numRef>
          </c:val>
        </c:ser>
        <c:ser>
          <c:idx val="1"/>
          <c:order val="1"/>
          <c:tx>
            <c:strRef>
              <c:f>'Aug22'!$A$4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'Aug22'!$C$4:$AG$4</c:f>
              <c:numCache>
                <c:formatCode>General</c:formatCode>
                <c:ptCount val="31"/>
                <c:pt idx="0">
                  <c:v>176</c:v>
                </c:pt>
                <c:pt idx="1">
                  <c:v>188</c:v>
                </c:pt>
                <c:pt idx="2">
                  <c:v>184</c:v>
                </c:pt>
                <c:pt idx="3">
                  <c:v>175</c:v>
                </c:pt>
                <c:pt idx="4">
                  <c:v>147</c:v>
                </c:pt>
                <c:pt idx="5">
                  <c:v>153</c:v>
                </c:pt>
                <c:pt idx="6">
                  <c:v>117</c:v>
                </c:pt>
                <c:pt idx="7">
                  <c:v>191</c:v>
                </c:pt>
                <c:pt idx="8">
                  <c:v>191</c:v>
                </c:pt>
                <c:pt idx="9">
                  <c:v>185</c:v>
                </c:pt>
                <c:pt idx="10">
                  <c:v>178</c:v>
                </c:pt>
                <c:pt idx="11">
                  <c:v>185</c:v>
                </c:pt>
                <c:pt idx="12">
                  <c:v>185</c:v>
                </c:pt>
                <c:pt idx="13">
                  <c:v>83.3</c:v>
                </c:pt>
                <c:pt idx="14">
                  <c:v>121</c:v>
                </c:pt>
                <c:pt idx="15">
                  <c:v>174</c:v>
                </c:pt>
                <c:pt idx="16">
                  <c:v>120</c:v>
                </c:pt>
                <c:pt idx="17">
                  <c:v>95.6</c:v>
                </c:pt>
                <c:pt idx="18">
                  <c:v>79.7</c:v>
                </c:pt>
                <c:pt idx="19">
                  <c:v>121</c:v>
                </c:pt>
                <c:pt idx="20">
                  <c:v>159</c:v>
                </c:pt>
                <c:pt idx="21">
                  <c:v>169</c:v>
                </c:pt>
                <c:pt idx="22">
                  <c:v>168</c:v>
                </c:pt>
                <c:pt idx="23" formatCode="0.0">
                  <c:v>161</c:v>
                </c:pt>
                <c:pt idx="24" formatCode="0.0">
                  <c:v>159</c:v>
                </c:pt>
                <c:pt idx="25" formatCode="0.0">
                  <c:v>119</c:v>
                </c:pt>
                <c:pt idx="26" formatCode="0.0">
                  <c:v>153</c:v>
                </c:pt>
                <c:pt idx="27" formatCode="0.0">
                  <c:v>114</c:v>
                </c:pt>
                <c:pt idx="28" formatCode="0.0">
                  <c:v>153</c:v>
                </c:pt>
                <c:pt idx="29" formatCode="0.0">
                  <c:v>102</c:v>
                </c:pt>
                <c:pt idx="30" formatCode="0.0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2312"/>
        <c:axId val="843304272"/>
        <c:axId val="828269072"/>
      </c:bar3DChart>
      <c:catAx>
        <c:axId val="84330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42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2312"/>
        <c:crossesAt val="1"/>
        <c:crossBetween val="between"/>
      </c:valAx>
      <c:serAx>
        <c:axId val="828269072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42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'Sep22'!$C$3:$AG$3</c:f>
              <c:numCache>
                <c:formatCode>0.0</c:formatCode>
                <c:ptCount val="31"/>
                <c:pt idx="0">
                  <c:v>25.6</c:v>
                </c:pt>
                <c:pt idx="1">
                  <c:v>21.9</c:v>
                </c:pt>
                <c:pt idx="2">
                  <c:v>30</c:v>
                </c:pt>
                <c:pt idx="3">
                  <c:v>21.7</c:v>
                </c:pt>
                <c:pt idx="4">
                  <c:v>28</c:v>
                </c:pt>
                <c:pt idx="5">
                  <c:v>27</c:v>
                </c:pt>
                <c:pt idx="6">
                  <c:v>27.4</c:v>
                </c:pt>
                <c:pt idx="7">
                  <c:v>30</c:v>
                </c:pt>
                <c:pt idx="8">
                  <c:v>28</c:v>
                </c:pt>
                <c:pt idx="9">
                  <c:v>30</c:v>
                </c:pt>
                <c:pt idx="10">
                  <c:v>19.5</c:v>
                </c:pt>
                <c:pt idx="11">
                  <c:v>19.399999999999999</c:v>
                </c:pt>
                <c:pt idx="12">
                  <c:v>21.1</c:v>
                </c:pt>
                <c:pt idx="13">
                  <c:v>27.9</c:v>
                </c:pt>
                <c:pt idx="14">
                  <c:v>8.59</c:v>
                </c:pt>
                <c:pt idx="15">
                  <c:v>23.8</c:v>
                </c:pt>
                <c:pt idx="16">
                  <c:v>29.2</c:v>
                </c:pt>
                <c:pt idx="17">
                  <c:v>19.3</c:v>
                </c:pt>
                <c:pt idx="18">
                  <c:v>22.2</c:v>
                </c:pt>
                <c:pt idx="19">
                  <c:v>19.100000000000001</c:v>
                </c:pt>
                <c:pt idx="20">
                  <c:v>19.399999999999999</c:v>
                </c:pt>
                <c:pt idx="21">
                  <c:v>18.100000000000001</c:v>
                </c:pt>
                <c:pt idx="22">
                  <c:v>18.3</c:v>
                </c:pt>
                <c:pt idx="23">
                  <c:v>24.9</c:v>
                </c:pt>
                <c:pt idx="24">
                  <c:v>11.2</c:v>
                </c:pt>
                <c:pt idx="25">
                  <c:v>24.9</c:v>
                </c:pt>
                <c:pt idx="26">
                  <c:v>18.100000000000001</c:v>
                </c:pt>
                <c:pt idx="27">
                  <c:v>9.5500000000000007</c:v>
                </c:pt>
                <c:pt idx="28">
                  <c:v>14.9</c:v>
                </c:pt>
                <c:pt idx="29">
                  <c:v>22.5</c:v>
                </c:pt>
              </c:numCache>
            </c:numRef>
          </c:val>
        </c:ser>
        <c:ser>
          <c:idx val="1"/>
          <c:order val="1"/>
          <c:tx>
            <c:strRef>
              <c:f>'Sep22'!$A$4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'Sep22'!$C$4:$AG$4</c:f>
              <c:numCache>
                <c:formatCode>General</c:formatCode>
                <c:ptCount val="31"/>
                <c:pt idx="0">
                  <c:v>117</c:v>
                </c:pt>
                <c:pt idx="1">
                  <c:v>106</c:v>
                </c:pt>
                <c:pt idx="2">
                  <c:v>101</c:v>
                </c:pt>
                <c:pt idx="3">
                  <c:v>147</c:v>
                </c:pt>
                <c:pt idx="4">
                  <c:v>136</c:v>
                </c:pt>
                <c:pt idx="5">
                  <c:v>72.7</c:v>
                </c:pt>
                <c:pt idx="6">
                  <c:v>86.8</c:v>
                </c:pt>
                <c:pt idx="7">
                  <c:v>141</c:v>
                </c:pt>
                <c:pt idx="8">
                  <c:v>119</c:v>
                </c:pt>
                <c:pt idx="9">
                  <c:v>101</c:v>
                </c:pt>
                <c:pt idx="10">
                  <c:v>145</c:v>
                </c:pt>
                <c:pt idx="11">
                  <c:v>141</c:v>
                </c:pt>
                <c:pt idx="12">
                  <c:v>111</c:v>
                </c:pt>
                <c:pt idx="13">
                  <c:v>77.7</c:v>
                </c:pt>
                <c:pt idx="14">
                  <c:v>28.6</c:v>
                </c:pt>
                <c:pt idx="15">
                  <c:v>78.099999999999994</c:v>
                </c:pt>
                <c:pt idx="16">
                  <c:v>82</c:v>
                </c:pt>
                <c:pt idx="17">
                  <c:v>135</c:v>
                </c:pt>
                <c:pt idx="18">
                  <c:v>132</c:v>
                </c:pt>
                <c:pt idx="19">
                  <c:v>137</c:v>
                </c:pt>
                <c:pt idx="20">
                  <c:v>135</c:v>
                </c:pt>
                <c:pt idx="21">
                  <c:v>130</c:v>
                </c:pt>
                <c:pt idx="22">
                  <c:v>104</c:v>
                </c:pt>
                <c:pt idx="23" formatCode="0.0">
                  <c:v>58.3</c:v>
                </c:pt>
                <c:pt idx="24" formatCode="0.0">
                  <c:v>42.2</c:v>
                </c:pt>
                <c:pt idx="25" formatCode="0.0">
                  <c:v>76.599999999999994</c:v>
                </c:pt>
                <c:pt idx="26" formatCode="0.0">
                  <c:v>59.5</c:v>
                </c:pt>
                <c:pt idx="27" formatCode="0.0">
                  <c:v>22.3</c:v>
                </c:pt>
                <c:pt idx="28" formatCode="0.0">
                  <c:v>46.9</c:v>
                </c:pt>
                <c:pt idx="29" formatCode="0.0">
                  <c:v>60.2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5056"/>
        <c:axId val="843307408"/>
        <c:axId val="828271192"/>
      </c:bar3DChart>
      <c:catAx>
        <c:axId val="8433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74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5056"/>
        <c:crossesAt val="1"/>
        <c:crossBetween val="between"/>
      </c:valAx>
      <c:serAx>
        <c:axId val="828271192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74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2016</a:t>
            </a:r>
          </a:p>
        </c:rich>
      </c:tx>
      <c:layout>
        <c:manualLayout>
          <c:xMode val="edge"/>
          <c:yMode val="edge"/>
          <c:x val="0.3425311008986330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'Okt16'!$C$3:$AG$3</c:f>
              <c:numCache>
                <c:formatCode>0.0</c:formatCode>
                <c:ptCount val="31"/>
                <c:pt idx="0">
                  <c:v>5.78</c:v>
                </c:pt>
                <c:pt idx="1">
                  <c:v>14.84</c:v>
                </c:pt>
                <c:pt idx="2">
                  <c:v>10.881</c:v>
                </c:pt>
                <c:pt idx="3">
                  <c:v>11.032</c:v>
                </c:pt>
                <c:pt idx="4">
                  <c:v>13.06</c:v>
                </c:pt>
                <c:pt idx="5">
                  <c:v>10.936</c:v>
                </c:pt>
                <c:pt idx="6">
                  <c:v>11.978999999999999</c:v>
                </c:pt>
                <c:pt idx="7">
                  <c:v>4.1840000000000002</c:v>
                </c:pt>
                <c:pt idx="8">
                  <c:v>10.819000000000001</c:v>
                </c:pt>
                <c:pt idx="9">
                  <c:v>12.228999999999999</c:v>
                </c:pt>
                <c:pt idx="10">
                  <c:v>12.348000000000001</c:v>
                </c:pt>
                <c:pt idx="11">
                  <c:v>12.191000000000001</c:v>
                </c:pt>
                <c:pt idx="12">
                  <c:v>2.6259999999999999</c:v>
                </c:pt>
                <c:pt idx="13">
                  <c:v>4.4909999999999997</c:v>
                </c:pt>
                <c:pt idx="14">
                  <c:v>12.034000000000001</c:v>
                </c:pt>
                <c:pt idx="15">
                  <c:v>4.141</c:v>
                </c:pt>
                <c:pt idx="16">
                  <c:v>2.2320000000000002</c:v>
                </c:pt>
                <c:pt idx="17">
                  <c:v>11.554</c:v>
                </c:pt>
                <c:pt idx="18">
                  <c:v>3.5870000000000002</c:v>
                </c:pt>
                <c:pt idx="19">
                  <c:v>12.811999999999999</c:v>
                </c:pt>
                <c:pt idx="20">
                  <c:v>10.92</c:v>
                </c:pt>
                <c:pt idx="21">
                  <c:v>9.593</c:v>
                </c:pt>
                <c:pt idx="22">
                  <c:v>4.4269999999999996</c:v>
                </c:pt>
                <c:pt idx="23">
                  <c:v>8.3859999999999992</c:v>
                </c:pt>
                <c:pt idx="24">
                  <c:v>2.2530000000000001</c:v>
                </c:pt>
                <c:pt idx="25">
                  <c:v>11.907</c:v>
                </c:pt>
                <c:pt idx="26">
                  <c:v>9.5990000000000002</c:v>
                </c:pt>
                <c:pt idx="27">
                  <c:v>8.0579999999999998</c:v>
                </c:pt>
                <c:pt idx="28">
                  <c:v>9.6669999999999998</c:v>
                </c:pt>
                <c:pt idx="29">
                  <c:v>8.9990000000000006</c:v>
                </c:pt>
                <c:pt idx="30">
                  <c:v>1.28</c:v>
                </c:pt>
              </c:numCache>
            </c:numRef>
          </c:val>
        </c:ser>
        <c:ser>
          <c:idx val="1"/>
          <c:order val="1"/>
          <c:tx>
            <c:strRef>
              <c:f>'Okt16'!$A$4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'Okt16'!$C$4:$AG$4</c:f>
              <c:numCache>
                <c:formatCode>General</c:formatCode>
                <c:ptCount val="31"/>
                <c:pt idx="0">
                  <c:v>20.8</c:v>
                </c:pt>
                <c:pt idx="1">
                  <c:v>50.1</c:v>
                </c:pt>
                <c:pt idx="2">
                  <c:v>69.2</c:v>
                </c:pt>
                <c:pt idx="3">
                  <c:v>68.2</c:v>
                </c:pt>
                <c:pt idx="4">
                  <c:v>38.200000000000003</c:v>
                </c:pt>
                <c:pt idx="5">
                  <c:v>64.400000000000006</c:v>
                </c:pt>
                <c:pt idx="6">
                  <c:v>42.2</c:v>
                </c:pt>
                <c:pt idx="7">
                  <c:v>19.100000000000001</c:v>
                </c:pt>
                <c:pt idx="8">
                  <c:v>26.5</c:v>
                </c:pt>
                <c:pt idx="9">
                  <c:v>50.9</c:v>
                </c:pt>
                <c:pt idx="10">
                  <c:v>38</c:v>
                </c:pt>
                <c:pt idx="11">
                  <c:v>51.3</c:v>
                </c:pt>
                <c:pt idx="12" formatCode="0.0">
                  <c:v>13.1</c:v>
                </c:pt>
                <c:pt idx="13">
                  <c:v>14</c:v>
                </c:pt>
                <c:pt idx="14">
                  <c:v>49.4</c:v>
                </c:pt>
                <c:pt idx="15">
                  <c:v>20.100000000000001</c:v>
                </c:pt>
                <c:pt idx="16">
                  <c:v>10.7</c:v>
                </c:pt>
                <c:pt idx="17">
                  <c:v>32.700000000000003</c:v>
                </c:pt>
                <c:pt idx="18">
                  <c:v>14.4</c:v>
                </c:pt>
                <c:pt idx="19">
                  <c:v>48.6</c:v>
                </c:pt>
                <c:pt idx="20">
                  <c:v>23.7</c:v>
                </c:pt>
                <c:pt idx="21">
                  <c:v>55.5</c:v>
                </c:pt>
                <c:pt idx="22">
                  <c:v>10.199999999999999</c:v>
                </c:pt>
                <c:pt idx="23">
                  <c:v>36.6</c:v>
                </c:pt>
                <c:pt idx="24">
                  <c:v>6.4</c:v>
                </c:pt>
                <c:pt idx="25">
                  <c:v>24.9</c:v>
                </c:pt>
                <c:pt idx="26">
                  <c:v>52.3</c:v>
                </c:pt>
                <c:pt idx="27">
                  <c:v>27.8</c:v>
                </c:pt>
                <c:pt idx="28">
                  <c:v>37.299999999999997</c:v>
                </c:pt>
                <c:pt idx="29">
                  <c:v>39.299999999999997</c:v>
                </c:pt>
                <c:pt idx="3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433840"/>
        <c:axId val="822434232"/>
        <c:axId val="828184696"/>
      </c:bar3DChart>
      <c:catAx>
        <c:axId val="82243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423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2243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3840"/>
        <c:crossesAt val="1"/>
        <c:crossBetween val="between"/>
      </c:valAx>
      <c:serAx>
        <c:axId val="828184696"/>
        <c:scaling>
          <c:orientation val="minMax"/>
        </c:scaling>
        <c:delete val="1"/>
        <c:axPos val="b"/>
        <c:majorTickMark val="out"/>
        <c:minorTickMark val="none"/>
        <c:tickLblPos val="nextTo"/>
        <c:crossAx val="82243423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'Okt22'!$C$3:$AG$3</c:f>
              <c:numCache>
                <c:formatCode>0.0</c:formatCode>
                <c:ptCount val="31"/>
                <c:pt idx="0">
                  <c:v>15.4</c:v>
                </c:pt>
                <c:pt idx="1">
                  <c:v>24.1</c:v>
                </c:pt>
                <c:pt idx="2">
                  <c:v>24.6</c:v>
                </c:pt>
                <c:pt idx="3">
                  <c:v>17.899999999999999</c:v>
                </c:pt>
                <c:pt idx="4">
                  <c:v>16</c:v>
                </c:pt>
                <c:pt idx="5">
                  <c:v>15.2</c:v>
                </c:pt>
                <c:pt idx="6">
                  <c:v>20.100000000000001</c:v>
                </c:pt>
                <c:pt idx="7">
                  <c:v>12.2</c:v>
                </c:pt>
                <c:pt idx="8">
                  <c:v>18.600000000000001</c:v>
                </c:pt>
                <c:pt idx="9">
                  <c:v>20.3</c:v>
                </c:pt>
                <c:pt idx="10">
                  <c:v>21.1</c:v>
                </c:pt>
                <c:pt idx="11">
                  <c:v>14.7</c:v>
                </c:pt>
                <c:pt idx="12">
                  <c:v>8.32</c:v>
                </c:pt>
                <c:pt idx="13">
                  <c:v>10.9</c:v>
                </c:pt>
                <c:pt idx="14">
                  <c:v>22.6</c:v>
                </c:pt>
                <c:pt idx="15">
                  <c:v>15</c:v>
                </c:pt>
                <c:pt idx="16">
                  <c:v>14.1</c:v>
                </c:pt>
                <c:pt idx="17">
                  <c:v>20.3</c:v>
                </c:pt>
                <c:pt idx="18">
                  <c:v>17.100000000000001</c:v>
                </c:pt>
                <c:pt idx="19">
                  <c:v>10.7</c:v>
                </c:pt>
                <c:pt idx="20">
                  <c:v>10.9</c:v>
                </c:pt>
                <c:pt idx="21">
                  <c:v>14.4</c:v>
                </c:pt>
                <c:pt idx="22">
                  <c:v>15</c:v>
                </c:pt>
                <c:pt idx="23">
                  <c:v>4.17</c:v>
                </c:pt>
                <c:pt idx="24">
                  <c:v>9.82</c:v>
                </c:pt>
                <c:pt idx="25">
                  <c:v>12</c:v>
                </c:pt>
                <c:pt idx="26">
                  <c:v>15</c:v>
                </c:pt>
                <c:pt idx="27">
                  <c:v>16.3</c:v>
                </c:pt>
                <c:pt idx="28">
                  <c:v>12</c:v>
                </c:pt>
                <c:pt idx="29">
                  <c:v>13</c:v>
                </c:pt>
                <c:pt idx="30">
                  <c:v>16.899999999999999</c:v>
                </c:pt>
              </c:numCache>
            </c:numRef>
          </c:val>
        </c:ser>
        <c:ser>
          <c:idx val="1"/>
          <c:order val="1"/>
          <c:tx>
            <c:strRef>
              <c:f>'Okt22'!$A$4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'Okt22'!$C$4:$AG$4</c:f>
              <c:numCache>
                <c:formatCode>General</c:formatCode>
                <c:ptCount val="31"/>
                <c:pt idx="0">
                  <c:v>32.6</c:v>
                </c:pt>
                <c:pt idx="1">
                  <c:v>61.5</c:v>
                </c:pt>
                <c:pt idx="2">
                  <c:v>65.8</c:v>
                </c:pt>
                <c:pt idx="3">
                  <c:v>94.4</c:v>
                </c:pt>
                <c:pt idx="4">
                  <c:v>101</c:v>
                </c:pt>
                <c:pt idx="5">
                  <c:v>101</c:v>
                </c:pt>
                <c:pt idx="6">
                  <c:v>82.4</c:v>
                </c:pt>
                <c:pt idx="7">
                  <c:v>37.200000000000003</c:v>
                </c:pt>
                <c:pt idx="8">
                  <c:v>66.400000000000006</c:v>
                </c:pt>
                <c:pt idx="9">
                  <c:v>79.2</c:v>
                </c:pt>
                <c:pt idx="10">
                  <c:v>87.2</c:v>
                </c:pt>
                <c:pt idx="11">
                  <c:v>56.8</c:v>
                </c:pt>
                <c:pt idx="12">
                  <c:v>34.1</c:v>
                </c:pt>
                <c:pt idx="13">
                  <c:v>45.1</c:v>
                </c:pt>
                <c:pt idx="14">
                  <c:v>75.099999999999994</c:v>
                </c:pt>
                <c:pt idx="15">
                  <c:v>81.5</c:v>
                </c:pt>
                <c:pt idx="16">
                  <c:v>82.2</c:v>
                </c:pt>
                <c:pt idx="17">
                  <c:v>70.900000000000006</c:v>
                </c:pt>
                <c:pt idx="18">
                  <c:v>52.1</c:v>
                </c:pt>
                <c:pt idx="19">
                  <c:v>34</c:v>
                </c:pt>
                <c:pt idx="20">
                  <c:v>30.9</c:v>
                </c:pt>
                <c:pt idx="21">
                  <c:v>78.7</c:v>
                </c:pt>
                <c:pt idx="22">
                  <c:v>44.5</c:v>
                </c:pt>
                <c:pt idx="23" formatCode="0.0">
                  <c:v>9.4499999999999993</c:v>
                </c:pt>
                <c:pt idx="24" formatCode="0.0">
                  <c:v>33.200000000000003</c:v>
                </c:pt>
                <c:pt idx="25" formatCode="0.0">
                  <c:v>71</c:v>
                </c:pt>
                <c:pt idx="26" formatCode="0.0">
                  <c:v>50.7</c:v>
                </c:pt>
                <c:pt idx="27" formatCode="0.0">
                  <c:v>64.099999999999994</c:v>
                </c:pt>
                <c:pt idx="28" formatCode="0.0">
                  <c:v>61.7</c:v>
                </c:pt>
                <c:pt idx="29" formatCode="0.0">
                  <c:v>64.2</c:v>
                </c:pt>
                <c:pt idx="30" formatCode="0.0">
                  <c:v>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8976"/>
        <c:axId val="843301528"/>
        <c:axId val="828280520"/>
      </c:bar3DChart>
      <c:catAx>
        <c:axId val="84330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15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0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8976"/>
        <c:crossesAt val="1"/>
        <c:crossBetween val="between"/>
      </c:valAx>
      <c:serAx>
        <c:axId val="828280520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015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'Nov22'!$C$3:$AG$3</c:f>
              <c:numCache>
                <c:formatCode>0.0</c:formatCode>
                <c:ptCount val="31"/>
                <c:pt idx="0">
                  <c:v>18.5</c:v>
                </c:pt>
                <c:pt idx="1">
                  <c:v>13.6</c:v>
                </c:pt>
                <c:pt idx="2">
                  <c:v>13.4</c:v>
                </c:pt>
                <c:pt idx="3">
                  <c:v>10.7</c:v>
                </c:pt>
                <c:pt idx="4">
                  <c:v>18.8</c:v>
                </c:pt>
                <c:pt idx="5">
                  <c:v>9.59</c:v>
                </c:pt>
                <c:pt idx="6">
                  <c:v>11.6</c:v>
                </c:pt>
                <c:pt idx="7">
                  <c:v>12.7</c:v>
                </c:pt>
                <c:pt idx="8">
                  <c:v>4.1399999999999997</c:v>
                </c:pt>
                <c:pt idx="9">
                  <c:v>10.7</c:v>
                </c:pt>
                <c:pt idx="10">
                  <c:v>13.9</c:v>
                </c:pt>
                <c:pt idx="11">
                  <c:v>3</c:v>
                </c:pt>
                <c:pt idx="12">
                  <c:v>4.29</c:v>
                </c:pt>
                <c:pt idx="13">
                  <c:v>4.45</c:v>
                </c:pt>
                <c:pt idx="14">
                  <c:v>4.2300000000000004</c:v>
                </c:pt>
                <c:pt idx="15">
                  <c:v>13.7</c:v>
                </c:pt>
                <c:pt idx="16">
                  <c:v>15.3</c:v>
                </c:pt>
                <c:pt idx="17">
                  <c:v>13.4</c:v>
                </c:pt>
                <c:pt idx="18">
                  <c:v>13.9</c:v>
                </c:pt>
                <c:pt idx="19">
                  <c:v>13.9</c:v>
                </c:pt>
                <c:pt idx="20">
                  <c:v>9.4</c:v>
                </c:pt>
                <c:pt idx="21">
                  <c:v>12.1</c:v>
                </c:pt>
                <c:pt idx="22">
                  <c:v>12.9</c:v>
                </c:pt>
                <c:pt idx="23">
                  <c:v>9.59</c:v>
                </c:pt>
                <c:pt idx="24">
                  <c:v>13.3</c:v>
                </c:pt>
                <c:pt idx="25">
                  <c:v>9.75</c:v>
                </c:pt>
                <c:pt idx="26">
                  <c:v>12.1</c:v>
                </c:pt>
                <c:pt idx="27">
                  <c:v>4.45</c:v>
                </c:pt>
                <c:pt idx="28">
                  <c:v>5.34</c:v>
                </c:pt>
                <c:pt idx="29">
                  <c:v>3.37</c:v>
                </c:pt>
              </c:numCache>
            </c:numRef>
          </c:val>
        </c:ser>
        <c:ser>
          <c:idx val="1"/>
          <c:order val="1"/>
          <c:tx>
            <c:strRef>
              <c:f>'Nov22'!$A$4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'Nov22'!$C$4:$AG$4</c:f>
              <c:numCache>
                <c:formatCode>General</c:formatCode>
                <c:ptCount val="31"/>
                <c:pt idx="0">
                  <c:v>45.4</c:v>
                </c:pt>
                <c:pt idx="1">
                  <c:v>51.7</c:v>
                </c:pt>
                <c:pt idx="2">
                  <c:v>28.4</c:v>
                </c:pt>
                <c:pt idx="3">
                  <c:v>28.1</c:v>
                </c:pt>
                <c:pt idx="4">
                  <c:v>45.3</c:v>
                </c:pt>
                <c:pt idx="5">
                  <c:v>31.1</c:v>
                </c:pt>
                <c:pt idx="6">
                  <c:v>61.7</c:v>
                </c:pt>
                <c:pt idx="7">
                  <c:v>50.2</c:v>
                </c:pt>
                <c:pt idx="8">
                  <c:v>12.8</c:v>
                </c:pt>
                <c:pt idx="9">
                  <c:v>61.3</c:v>
                </c:pt>
                <c:pt idx="10">
                  <c:v>45.4</c:v>
                </c:pt>
                <c:pt idx="11">
                  <c:v>11.9</c:v>
                </c:pt>
                <c:pt idx="12">
                  <c:v>12.8</c:v>
                </c:pt>
                <c:pt idx="13">
                  <c:v>17.100000000000001</c:v>
                </c:pt>
                <c:pt idx="14">
                  <c:v>17.3</c:v>
                </c:pt>
                <c:pt idx="15">
                  <c:v>51.8</c:v>
                </c:pt>
                <c:pt idx="16">
                  <c:v>34.700000000000003</c:v>
                </c:pt>
                <c:pt idx="17">
                  <c:v>33.799999999999997</c:v>
                </c:pt>
                <c:pt idx="18">
                  <c:v>38.5</c:v>
                </c:pt>
                <c:pt idx="19">
                  <c:v>45.1</c:v>
                </c:pt>
                <c:pt idx="20">
                  <c:v>31.7</c:v>
                </c:pt>
                <c:pt idx="21">
                  <c:v>32.700000000000003</c:v>
                </c:pt>
                <c:pt idx="22">
                  <c:v>38.299999999999997</c:v>
                </c:pt>
                <c:pt idx="23" formatCode="0.0">
                  <c:v>22.9</c:v>
                </c:pt>
                <c:pt idx="24" formatCode="0.0">
                  <c:v>23.9</c:v>
                </c:pt>
                <c:pt idx="25" formatCode="0.0">
                  <c:v>46.2</c:v>
                </c:pt>
                <c:pt idx="26" formatCode="0.0">
                  <c:v>31.8</c:v>
                </c:pt>
                <c:pt idx="27" formatCode="0.0">
                  <c:v>15.9</c:v>
                </c:pt>
                <c:pt idx="28" formatCode="0.0">
                  <c:v>20.3</c:v>
                </c:pt>
                <c:pt idx="29" formatCode="0.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0352"/>
        <c:axId val="843310936"/>
        <c:axId val="828285608"/>
      </c:bar3DChart>
      <c:catAx>
        <c:axId val="8433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109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1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0352"/>
        <c:crossesAt val="1"/>
        <c:crossBetween val="between"/>
      </c:valAx>
      <c:serAx>
        <c:axId val="828285608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1093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2022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'Dez22'!$A$3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'Dez22'!$C$3:$AG$3</c:f>
              <c:numCache>
                <c:formatCode>0.0</c:formatCode>
                <c:ptCount val="31"/>
                <c:pt idx="0">
                  <c:v>6.12</c:v>
                </c:pt>
                <c:pt idx="1">
                  <c:v>12.3</c:v>
                </c:pt>
                <c:pt idx="2">
                  <c:v>2.34</c:v>
                </c:pt>
                <c:pt idx="3">
                  <c:v>3.52</c:v>
                </c:pt>
                <c:pt idx="4">
                  <c:v>10.9</c:v>
                </c:pt>
                <c:pt idx="5">
                  <c:v>3.3</c:v>
                </c:pt>
                <c:pt idx="6">
                  <c:v>5.13</c:v>
                </c:pt>
                <c:pt idx="7">
                  <c:v>10.3</c:v>
                </c:pt>
                <c:pt idx="8">
                  <c:v>0</c:v>
                </c:pt>
                <c:pt idx="9">
                  <c:v>0</c:v>
                </c:pt>
                <c:pt idx="10">
                  <c:v>8.8999999999999996E-2</c:v>
                </c:pt>
                <c:pt idx="11">
                  <c:v>7.6999999999999999E-2</c:v>
                </c:pt>
                <c:pt idx="12">
                  <c:v>3.5999999999999997E-2</c:v>
                </c:pt>
                <c:pt idx="13">
                  <c:v>0.33</c:v>
                </c:pt>
                <c:pt idx="14">
                  <c:v>0.24099999999999999</c:v>
                </c:pt>
                <c:pt idx="15">
                  <c:v>2.35</c:v>
                </c:pt>
                <c:pt idx="16">
                  <c:v>1.3</c:v>
                </c:pt>
                <c:pt idx="17">
                  <c:v>7.29</c:v>
                </c:pt>
                <c:pt idx="18">
                  <c:v>7.4</c:v>
                </c:pt>
                <c:pt idx="19">
                  <c:v>11.1</c:v>
                </c:pt>
                <c:pt idx="20">
                  <c:v>9.5399999999999991</c:v>
                </c:pt>
                <c:pt idx="21">
                  <c:v>10.6</c:v>
                </c:pt>
                <c:pt idx="22">
                  <c:v>3.89</c:v>
                </c:pt>
                <c:pt idx="23">
                  <c:v>2.85</c:v>
                </c:pt>
                <c:pt idx="24">
                  <c:v>3.78</c:v>
                </c:pt>
                <c:pt idx="25">
                  <c:v>1.87</c:v>
                </c:pt>
                <c:pt idx="26">
                  <c:v>11.1</c:v>
                </c:pt>
                <c:pt idx="27">
                  <c:v>9.85</c:v>
                </c:pt>
                <c:pt idx="28">
                  <c:v>13.6</c:v>
                </c:pt>
                <c:pt idx="29">
                  <c:v>4.96</c:v>
                </c:pt>
                <c:pt idx="30">
                  <c:v>6.22</c:v>
                </c:pt>
              </c:numCache>
            </c:numRef>
          </c:val>
        </c:ser>
        <c:ser>
          <c:idx val="1"/>
          <c:order val="1"/>
          <c:tx>
            <c:strRef>
              <c:f>'Dez22'!$A$4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'Dez22'!$C$4:$AG$4</c:f>
              <c:numCache>
                <c:formatCode>General</c:formatCode>
                <c:ptCount val="31"/>
                <c:pt idx="0">
                  <c:v>23.2</c:v>
                </c:pt>
                <c:pt idx="1">
                  <c:v>28</c:v>
                </c:pt>
                <c:pt idx="2">
                  <c:v>7.05</c:v>
                </c:pt>
                <c:pt idx="3">
                  <c:v>11.8</c:v>
                </c:pt>
                <c:pt idx="4">
                  <c:v>26.4</c:v>
                </c:pt>
                <c:pt idx="5">
                  <c:v>13.7</c:v>
                </c:pt>
                <c:pt idx="6">
                  <c:v>16.899999999999999</c:v>
                </c:pt>
                <c:pt idx="7">
                  <c:v>33.700000000000003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0.55000000000000004</c:v>
                </c:pt>
                <c:pt idx="15">
                  <c:v>5.59</c:v>
                </c:pt>
                <c:pt idx="16">
                  <c:v>5.21</c:v>
                </c:pt>
                <c:pt idx="17">
                  <c:v>26.6</c:v>
                </c:pt>
                <c:pt idx="18">
                  <c:v>26.8</c:v>
                </c:pt>
                <c:pt idx="19">
                  <c:v>28.6</c:v>
                </c:pt>
                <c:pt idx="20">
                  <c:v>9.2200000000000006</c:v>
                </c:pt>
                <c:pt idx="21">
                  <c:v>16.600000000000001</c:v>
                </c:pt>
                <c:pt idx="22">
                  <c:v>8.77</c:v>
                </c:pt>
                <c:pt idx="23" formatCode="0.0">
                  <c:v>5.85</c:v>
                </c:pt>
                <c:pt idx="24" formatCode="0.0">
                  <c:v>13.2</c:v>
                </c:pt>
                <c:pt idx="25" formatCode="0.0">
                  <c:v>4.71</c:v>
                </c:pt>
                <c:pt idx="26" formatCode="0.0">
                  <c:v>27.7</c:v>
                </c:pt>
                <c:pt idx="27" formatCode="0.0">
                  <c:v>41.2</c:v>
                </c:pt>
                <c:pt idx="28" formatCode="0.0">
                  <c:v>24.1</c:v>
                </c:pt>
                <c:pt idx="29" formatCode="0.0">
                  <c:v>18.2</c:v>
                </c:pt>
                <c:pt idx="30" formatCode="0.0">
                  <c:v>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9368"/>
        <c:axId val="843310152"/>
        <c:axId val="828291544"/>
      </c:bar3DChart>
      <c:catAx>
        <c:axId val="8433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1015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1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9368"/>
        <c:crossesAt val="1"/>
        <c:crossBetween val="between"/>
      </c:valAx>
      <c:serAx>
        <c:axId val="828291544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1015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'Jan23'!$C$3:$AG$3</c:f>
              <c:numCache>
                <c:formatCode>0.0</c:formatCode>
                <c:ptCount val="31"/>
                <c:pt idx="0">
                  <c:v>7.48</c:v>
                </c:pt>
                <c:pt idx="1">
                  <c:v>9.93</c:v>
                </c:pt>
                <c:pt idx="2">
                  <c:v>3.97</c:v>
                </c:pt>
                <c:pt idx="3">
                  <c:v>6.13</c:v>
                </c:pt>
                <c:pt idx="4">
                  <c:v>12.6</c:v>
                </c:pt>
                <c:pt idx="5">
                  <c:v>4.68</c:v>
                </c:pt>
                <c:pt idx="6">
                  <c:v>9.59</c:v>
                </c:pt>
                <c:pt idx="7">
                  <c:v>4.0599999999999996</c:v>
                </c:pt>
                <c:pt idx="8">
                  <c:v>12.3</c:v>
                </c:pt>
                <c:pt idx="9">
                  <c:v>8.98</c:v>
                </c:pt>
                <c:pt idx="10">
                  <c:v>2.02</c:v>
                </c:pt>
                <c:pt idx="11">
                  <c:v>10.3</c:v>
                </c:pt>
                <c:pt idx="12">
                  <c:v>9.65</c:v>
                </c:pt>
                <c:pt idx="13">
                  <c:v>8.93</c:v>
                </c:pt>
                <c:pt idx="14">
                  <c:v>8.1</c:v>
                </c:pt>
                <c:pt idx="15">
                  <c:v>15.2</c:v>
                </c:pt>
                <c:pt idx="16">
                  <c:v>1.73</c:v>
                </c:pt>
                <c:pt idx="17">
                  <c:v>0.13400000000000001</c:v>
                </c:pt>
                <c:pt idx="18">
                  <c:v>0.42199999999999999</c:v>
                </c:pt>
                <c:pt idx="19">
                  <c:v>0.246</c:v>
                </c:pt>
                <c:pt idx="20">
                  <c:v>0.58699999999999997</c:v>
                </c:pt>
                <c:pt idx="21">
                  <c:v>0.317</c:v>
                </c:pt>
                <c:pt idx="22">
                  <c:v>0.36</c:v>
                </c:pt>
                <c:pt idx="23">
                  <c:v>0.35799999999999998</c:v>
                </c:pt>
                <c:pt idx="24">
                  <c:v>0.27200000000000002</c:v>
                </c:pt>
                <c:pt idx="25">
                  <c:v>0.27</c:v>
                </c:pt>
                <c:pt idx="26">
                  <c:v>0.33700000000000002</c:v>
                </c:pt>
                <c:pt idx="27">
                  <c:v>0.60599999999999998</c:v>
                </c:pt>
                <c:pt idx="28">
                  <c:v>1.7</c:v>
                </c:pt>
                <c:pt idx="29">
                  <c:v>12</c:v>
                </c:pt>
                <c:pt idx="30">
                  <c:v>14.4</c:v>
                </c:pt>
              </c:numCache>
            </c:numRef>
          </c:val>
        </c:ser>
        <c:ser>
          <c:idx val="1"/>
          <c:order val="1"/>
          <c:tx>
            <c:strRef>
              <c:f>'Jan23'!$A$4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'Jan23'!$C$4:$AG$4</c:f>
              <c:numCache>
                <c:formatCode>General</c:formatCode>
                <c:ptCount val="31"/>
                <c:pt idx="0">
                  <c:v>33.799999999999997</c:v>
                </c:pt>
                <c:pt idx="1">
                  <c:v>25.3</c:v>
                </c:pt>
                <c:pt idx="2">
                  <c:v>11.8</c:v>
                </c:pt>
                <c:pt idx="3">
                  <c:v>20.3</c:v>
                </c:pt>
                <c:pt idx="4">
                  <c:v>23.6</c:v>
                </c:pt>
                <c:pt idx="5">
                  <c:v>14.4</c:v>
                </c:pt>
                <c:pt idx="6">
                  <c:v>38.5</c:v>
                </c:pt>
                <c:pt idx="7">
                  <c:v>8.39</c:v>
                </c:pt>
                <c:pt idx="8">
                  <c:v>17.5</c:v>
                </c:pt>
                <c:pt idx="9">
                  <c:v>40.200000000000003</c:v>
                </c:pt>
                <c:pt idx="10">
                  <c:v>7.44</c:v>
                </c:pt>
                <c:pt idx="11">
                  <c:v>21.6</c:v>
                </c:pt>
                <c:pt idx="12">
                  <c:v>15.8</c:v>
                </c:pt>
                <c:pt idx="13">
                  <c:v>25.6</c:v>
                </c:pt>
                <c:pt idx="14">
                  <c:v>7.8</c:v>
                </c:pt>
                <c:pt idx="15">
                  <c:v>21.6</c:v>
                </c:pt>
                <c:pt idx="16">
                  <c:v>3.7</c:v>
                </c:pt>
                <c:pt idx="17">
                  <c:v>0.15</c:v>
                </c:pt>
                <c:pt idx="18">
                  <c:v>1.17</c:v>
                </c:pt>
                <c:pt idx="19">
                  <c:v>0.71</c:v>
                </c:pt>
                <c:pt idx="20">
                  <c:v>1.38</c:v>
                </c:pt>
                <c:pt idx="21">
                  <c:v>0.33</c:v>
                </c:pt>
                <c:pt idx="22">
                  <c:v>0.19</c:v>
                </c:pt>
                <c:pt idx="23" formatCode="0.0">
                  <c:v>0.85</c:v>
                </c:pt>
                <c:pt idx="24" formatCode="0.0">
                  <c:v>0.7</c:v>
                </c:pt>
                <c:pt idx="25" formatCode="0.0">
                  <c:v>0.98</c:v>
                </c:pt>
                <c:pt idx="26" formatCode="0.0">
                  <c:v>0.75</c:v>
                </c:pt>
                <c:pt idx="27" formatCode="0.0">
                  <c:v>1.67</c:v>
                </c:pt>
                <c:pt idx="28" formatCode="0.0">
                  <c:v>8.5500000000000007</c:v>
                </c:pt>
                <c:pt idx="29" formatCode="0.0">
                  <c:v>34.6</c:v>
                </c:pt>
                <c:pt idx="30" formatCode="0.0">
                  <c:v>54.3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09760"/>
        <c:axId val="843312504"/>
        <c:axId val="828279672"/>
      </c:bar3DChart>
      <c:catAx>
        <c:axId val="8433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125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331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09760"/>
        <c:crossesAt val="1"/>
        <c:crossBetween val="between"/>
      </c:valAx>
      <c:serAx>
        <c:axId val="828279672"/>
        <c:scaling>
          <c:orientation val="minMax"/>
        </c:scaling>
        <c:delete val="1"/>
        <c:axPos val="b"/>
        <c:majorTickMark val="out"/>
        <c:minorTickMark val="none"/>
        <c:tickLblPos val="nextTo"/>
        <c:crossAx val="84331250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'Feb23'!$C$3:$AG$3</c:f>
              <c:numCache>
                <c:formatCode>0.0</c:formatCode>
                <c:ptCount val="31"/>
                <c:pt idx="0">
                  <c:v>15.8</c:v>
                </c:pt>
                <c:pt idx="1">
                  <c:v>17.899999999999999</c:v>
                </c:pt>
                <c:pt idx="2">
                  <c:v>11.4</c:v>
                </c:pt>
                <c:pt idx="3">
                  <c:v>12.5</c:v>
                </c:pt>
                <c:pt idx="4">
                  <c:v>11.1</c:v>
                </c:pt>
                <c:pt idx="5">
                  <c:v>9.9700000000000006</c:v>
                </c:pt>
                <c:pt idx="6">
                  <c:v>11.8</c:v>
                </c:pt>
                <c:pt idx="7">
                  <c:v>10.8</c:v>
                </c:pt>
                <c:pt idx="8">
                  <c:v>11.7</c:v>
                </c:pt>
                <c:pt idx="9">
                  <c:v>12.1</c:v>
                </c:pt>
                <c:pt idx="10">
                  <c:v>15.7</c:v>
                </c:pt>
                <c:pt idx="11">
                  <c:v>12.2</c:v>
                </c:pt>
                <c:pt idx="12">
                  <c:v>12.7</c:v>
                </c:pt>
                <c:pt idx="13">
                  <c:v>14.4</c:v>
                </c:pt>
                <c:pt idx="14">
                  <c:v>12.7</c:v>
                </c:pt>
                <c:pt idx="15">
                  <c:v>13.4</c:v>
                </c:pt>
                <c:pt idx="16">
                  <c:v>17.8</c:v>
                </c:pt>
                <c:pt idx="17">
                  <c:v>13.7</c:v>
                </c:pt>
                <c:pt idx="18">
                  <c:v>16.8</c:v>
                </c:pt>
                <c:pt idx="19">
                  <c:v>13.2</c:v>
                </c:pt>
                <c:pt idx="20">
                  <c:v>13.4</c:v>
                </c:pt>
                <c:pt idx="21">
                  <c:v>13.6</c:v>
                </c:pt>
                <c:pt idx="22">
                  <c:v>14.5</c:v>
                </c:pt>
                <c:pt idx="23">
                  <c:v>13.3</c:v>
                </c:pt>
                <c:pt idx="24">
                  <c:v>16.8</c:v>
                </c:pt>
                <c:pt idx="25">
                  <c:v>20.7</c:v>
                </c:pt>
                <c:pt idx="26">
                  <c:v>5.22</c:v>
                </c:pt>
                <c:pt idx="27">
                  <c:v>21.1</c:v>
                </c:pt>
              </c:numCache>
            </c:numRef>
          </c:val>
        </c:ser>
        <c:ser>
          <c:idx val="1"/>
          <c:order val="1"/>
          <c:tx>
            <c:strRef>
              <c:f>'Feb23'!$A$4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'Feb23'!$C$4:$AG$4</c:f>
              <c:numCache>
                <c:formatCode>General</c:formatCode>
                <c:ptCount val="31"/>
                <c:pt idx="0">
                  <c:v>54.2</c:v>
                </c:pt>
                <c:pt idx="1">
                  <c:v>49.8</c:v>
                </c:pt>
                <c:pt idx="2">
                  <c:v>61.2</c:v>
                </c:pt>
                <c:pt idx="3">
                  <c:v>32.9</c:v>
                </c:pt>
                <c:pt idx="4">
                  <c:v>24.7</c:v>
                </c:pt>
                <c:pt idx="5">
                  <c:v>18.7</c:v>
                </c:pt>
                <c:pt idx="6">
                  <c:v>69.3</c:v>
                </c:pt>
                <c:pt idx="7">
                  <c:v>37.5</c:v>
                </c:pt>
                <c:pt idx="8">
                  <c:v>69</c:v>
                </c:pt>
                <c:pt idx="9">
                  <c:v>70.8</c:v>
                </c:pt>
                <c:pt idx="10">
                  <c:v>73.3</c:v>
                </c:pt>
                <c:pt idx="11">
                  <c:v>74.5</c:v>
                </c:pt>
                <c:pt idx="12">
                  <c:v>53.5</c:v>
                </c:pt>
                <c:pt idx="13">
                  <c:v>60.3</c:v>
                </c:pt>
                <c:pt idx="14">
                  <c:v>74.099999999999994</c:v>
                </c:pt>
                <c:pt idx="15">
                  <c:v>77.400000000000006</c:v>
                </c:pt>
                <c:pt idx="16">
                  <c:v>48.5</c:v>
                </c:pt>
                <c:pt idx="17">
                  <c:v>81</c:v>
                </c:pt>
                <c:pt idx="18">
                  <c:v>74.2</c:v>
                </c:pt>
                <c:pt idx="19">
                  <c:v>83.3</c:v>
                </c:pt>
                <c:pt idx="20">
                  <c:v>81.3</c:v>
                </c:pt>
                <c:pt idx="21">
                  <c:v>55</c:v>
                </c:pt>
                <c:pt idx="22">
                  <c:v>76.400000000000006</c:v>
                </c:pt>
                <c:pt idx="23" formatCode="0.0">
                  <c:v>83.5</c:v>
                </c:pt>
                <c:pt idx="24" formatCode="0.0">
                  <c:v>48.5</c:v>
                </c:pt>
                <c:pt idx="25" formatCode="0.0">
                  <c:v>64.599999999999994</c:v>
                </c:pt>
                <c:pt idx="26" formatCode="0.0">
                  <c:v>25.8</c:v>
                </c:pt>
                <c:pt idx="27" formatCode="0.0">
                  <c:v>73.7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311720"/>
        <c:axId val="848367112"/>
        <c:axId val="828279248"/>
      </c:bar3DChart>
      <c:catAx>
        <c:axId val="84331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71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7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3311720"/>
        <c:crossesAt val="1"/>
        <c:crossBetween val="between"/>
      </c:valAx>
      <c:serAx>
        <c:axId val="82827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71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'Mar23'!$C$3:$AG$3</c:f>
              <c:numCache>
                <c:formatCode>0.0</c:formatCode>
                <c:ptCount val="31"/>
                <c:pt idx="0">
                  <c:v>4.01</c:v>
                </c:pt>
                <c:pt idx="1">
                  <c:v>15.5</c:v>
                </c:pt>
                <c:pt idx="2">
                  <c:v>14.8</c:v>
                </c:pt>
                <c:pt idx="3">
                  <c:v>15.5</c:v>
                </c:pt>
                <c:pt idx="4">
                  <c:v>17.7</c:v>
                </c:pt>
                <c:pt idx="5">
                  <c:v>17.2</c:v>
                </c:pt>
                <c:pt idx="6">
                  <c:v>19.2</c:v>
                </c:pt>
                <c:pt idx="7">
                  <c:v>16.2</c:v>
                </c:pt>
                <c:pt idx="8">
                  <c:v>24.2</c:v>
                </c:pt>
                <c:pt idx="9">
                  <c:v>26.2</c:v>
                </c:pt>
                <c:pt idx="10">
                  <c:v>10.6</c:v>
                </c:pt>
                <c:pt idx="11">
                  <c:v>26.9</c:v>
                </c:pt>
                <c:pt idx="12">
                  <c:v>20</c:v>
                </c:pt>
                <c:pt idx="13">
                  <c:v>19.899999999999999</c:v>
                </c:pt>
                <c:pt idx="14">
                  <c:v>18.5</c:v>
                </c:pt>
                <c:pt idx="15">
                  <c:v>19</c:v>
                </c:pt>
                <c:pt idx="16">
                  <c:v>20.7</c:v>
                </c:pt>
                <c:pt idx="17">
                  <c:v>20</c:v>
                </c:pt>
                <c:pt idx="18">
                  <c:v>7.81</c:v>
                </c:pt>
                <c:pt idx="19">
                  <c:v>24.5</c:v>
                </c:pt>
                <c:pt idx="20">
                  <c:v>18.399999999999999</c:v>
                </c:pt>
                <c:pt idx="21">
                  <c:v>19.2</c:v>
                </c:pt>
                <c:pt idx="22">
                  <c:v>14.3</c:v>
                </c:pt>
                <c:pt idx="23">
                  <c:v>22.9</c:v>
                </c:pt>
                <c:pt idx="24">
                  <c:v>24.7</c:v>
                </c:pt>
                <c:pt idx="25">
                  <c:v>30</c:v>
                </c:pt>
                <c:pt idx="26">
                  <c:v>30</c:v>
                </c:pt>
                <c:pt idx="27">
                  <c:v>24.4</c:v>
                </c:pt>
                <c:pt idx="28">
                  <c:v>24.9</c:v>
                </c:pt>
                <c:pt idx="29">
                  <c:v>22.6</c:v>
                </c:pt>
                <c:pt idx="30">
                  <c:v>28.5</c:v>
                </c:pt>
              </c:numCache>
            </c:numRef>
          </c:val>
        </c:ser>
        <c:ser>
          <c:idx val="1"/>
          <c:order val="1"/>
          <c:tx>
            <c:strRef>
              <c:f>'Mar23'!$A$4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'Mar23'!$C$4:$AG$4</c:f>
              <c:numCache>
                <c:formatCode>General</c:formatCode>
                <c:ptCount val="31"/>
                <c:pt idx="0">
                  <c:v>17.3</c:v>
                </c:pt>
                <c:pt idx="1">
                  <c:v>73.599999999999994</c:v>
                </c:pt>
                <c:pt idx="2">
                  <c:v>56.6</c:v>
                </c:pt>
                <c:pt idx="3">
                  <c:v>94</c:v>
                </c:pt>
                <c:pt idx="4">
                  <c:v>92.4</c:v>
                </c:pt>
                <c:pt idx="5">
                  <c:v>97.6</c:v>
                </c:pt>
                <c:pt idx="6">
                  <c:v>81</c:v>
                </c:pt>
                <c:pt idx="7">
                  <c:v>42.3</c:v>
                </c:pt>
                <c:pt idx="8">
                  <c:v>87.3</c:v>
                </c:pt>
                <c:pt idx="9">
                  <c:v>45</c:v>
                </c:pt>
                <c:pt idx="10">
                  <c:v>36.799999999999997</c:v>
                </c:pt>
                <c:pt idx="11">
                  <c:v>68</c:v>
                </c:pt>
                <c:pt idx="12">
                  <c:v>101</c:v>
                </c:pt>
                <c:pt idx="13">
                  <c:v>39.200000000000003</c:v>
                </c:pt>
                <c:pt idx="14">
                  <c:v>124</c:v>
                </c:pt>
                <c:pt idx="15">
                  <c:v>120</c:v>
                </c:pt>
                <c:pt idx="16">
                  <c:v>95.5</c:v>
                </c:pt>
                <c:pt idx="17">
                  <c:v>109</c:v>
                </c:pt>
                <c:pt idx="18">
                  <c:v>36.9</c:v>
                </c:pt>
                <c:pt idx="19">
                  <c:v>116</c:v>
                </c:pt>
                <c:pt idx="20">
                  <c:v>107</c:v>
                </c:pt>
                <c:pt idx="21">
                  <c:v>128</c:v>
                </c:pt>
                <c:pt idx="22">
                  <c:v>48.6</c:v>
                </c:pt>
                <c:pt idx="23" formatCode="0.0">
                  <c:v>30.5</c:v>
                </c:pt>
                <c:pt idx="24" formatCode="0.0">
                  <c:v>74.8</c:v>
                </c:pt>
                <c:pt idx="25" formatCode="0.0">
                  <c:v>57.8</c:v>
                </c:pt>
                <c:pt idx="26" formatCode="0.0">
                  <c:v>80.5</c:v>
                </c:pt>
                <c:pt idx="27" formatCode="0.0">
                  <c:v>134</c:v>
                </c:pt>
                <c:pt idx="28" formatCode="0.0">
                  <c:v>82.5</c:v>
                </c:pt>
                <c:pt idx="29" formatCode="0.0">
                  <c:v>44.8</c:v>
                </c:pt>
                <c:pt idx="30" formatCode="0.0">
                  <c:v>79.3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6328"/>
        <c:axId val="848365152"/>
        <c:axId val="828289848"/>
      </c:bar3DChart>
      <c:catAx>
        <c:axId val="84836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515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6328"/>
        <c:crossesAt val="1"/>
        <c:crossBetween val="between"/>
      </c:valAx>
      <c:serAx>
        <c:axId val="828289848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515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'Apr23'!$C$3:$AG$3</c:f>
              <c:numCache>
                <c:formatCode>0.0</c:formatCode>
                <c:ptCount val="31"/>
                <c:pt idx="0">
                  <c:v>30</c:v>
                </c:pt>
                <c:pt idx="1">
                  <c:v>25.5</c:v>
                </c:pt>
                <c:pt idx="2">
                  <c:v>30</c:v>
                </c:pt>
                <c:pt idx="3">
                  <c:v>22.6</c:v>
                </c:pt>
                <c:pt idx="4">
                  <c:v>21.6</c:v>
                </c:pt>
                <c:pt idx="5">
                  <c:v>22.9</c:v>
                </c:pt>
                <c:pt idx="6">
                  <c:v>28.3</c:v>
                </c:pt>
                <c:pt idx="7">
                  <c:v>30</c:v>
                </c:pt>
                <c:pt idx="8">
                  <c:v>21.7</c:v>
                </c:pt>
                <c:pt idx="9">
                  <c:v>23.3</c:v>
                </c:pt>
                <c:pt idx="10">
                  <c:v>16.8</c:v>
                </c:pt>
                <c:pt idx="11">
                  <c:v>18.5</c:v>
                </c:pt>
                <c:pt idx="12">
                  <c:v>30</c:v>
                </c:pt>
                <c:pt idx="13">
                  <c:v>26.3</c:v>
                </c:pt>
                <c:pt idx="14">
                  <c:v>7.19</c:v>
                </c:pt>
                <c:pt idx="15">
                  <c:v>9.7799999999999994</c:v>
                </c:pt>
                <c:pt idx="16">
                  <c:v>30</c:v>
                </c:pt>
                <c:pt idx="17">
                  <c:v>29.3</c:v>
                </c:pt>
                <c:pt idx="18">
                  <c:v>30</c:v>
                </c:pt>
                <c:pt idx="19">
                  <c:v>8.16</c:v>
                </c:pt>
                <c:pt idx="20">
                  <c:v>26.9</c:v>
                </c:pt>
                <c:pt idx="21">
                  <c:v>26.9</c:v>
                </c:pt>
                <c:pt idx="22">
                  <c:v>24.5</c:v>
                </c:pt>
                <c:pt idx="23">
                  <c:v>30</c:v>
                </c:pt>
                <c:pt idx="24">
                  <c:v>30</c:v>
                </c:pt>
                <c:pt idx="25">
                  <c:v>27.1</c:v>
                </c:pt>
                <c:pt idx="26">
                  <c:v>26.8</c:v>
                </c:pt>
                <c:pt idx="27">
                  <c:v>30</c:v>
                </c:pt>
                <c:pt idx="28">
                  <c:v>24.7</c:v>
                </c:pt>
                <c:pt idx="29">
                  <c:v>28</c:v>
                </c:pt>
              </c:numCache>
            </c:numRef>
          </c:val>
        </c:ser>
        <c:ser>
          <c:idx val="1"/>
          <c:order val="1"/>
          <c:tx>
            <c:strRef>
              <c:f>'Apr23'!$A$4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'Apr23'!$C$4:$AG$4</c:f>
              <c:numCache>
                <c:formatCode>General</c:formatCode>
                <c:ptCount val="31"/>
                <c:pt idx="0">
                  <c:v>82.6</c:v>
                </c:pt>
                <c:pt idx="1">
                  <c:v>104</c:v>
                </c:pt>
                <c:pt idx="2">
                  <c:v>118</c:v>
                </c:pt>
                <c:pt idx="3">
                  <c:v>169</c:v>
                </c:pt>
                <c:pt idx="4">
                  <c:v>163</c:v>
                </c:pt>
                <c:pt idx="5">
                  <c:v>129</c:v>
                </c:pt>
                <c:pt idx="6">
                  <c:v>88.9</c:v>
                </c:pt>
                <c:pt idx="7">
                  <c:v>124</c:v>
                </c:pt>
                <c:pt idx="8">
                  <c:v>160</c:v>
                </c:pt>
                <c:pt idx="9">
                  <c:v>130</c:v>
                </c:pt>
                <c:pt idx="10">
                  <c:v>46.7</c:v>
                </c:pt>
                <c:pt idx="11">
                  <c:v>45.1</c:v>
                </c:pt>
                <c:pt idx="12">
                  <c:v>145</c:v>
                </c:pt>
                <c:pt idx="13">
                  <c:v>157</c:v>
                </c:pt>
                <c:pt idx="14">
                  <c:v>32.799999999999997</c:v>
                </c:pt>
                <c:pt idx="15">
                  <c:v>32.5</c:v>
                </c:pt>
                <c:pt idx="16">
                  <c:v>105</c:v>
                </c:pt>
                <c:pt idx="17">
                  <c:v>159</c:v>
                </c:pt>
                <c:pt idx="18">
                  <c:v>119</c:v>
                </c:pt>
                <c:pt idx="19">
                  <c:v>35.799999999999997</c:v>
                </c:pt>
                <c:pt idx="20">
                  <c:v>80.3</c:v>
                </c:pt>
                <c:pt idx="21">
                  <c:v>87.1</c:v>
                </c:pt>
                <c:pt idx="22">
                  <c:v>129</c:v>
                </c:pt>
                <c:pt idx="23" formatCode="0.0">
                  <c:v>131</c:v>
                </c:pt>
                <c:pt idx="24" formatCode="0.0">
                  <c:v>112</c:v>
                </c:pt>
                <c:pt idx="25" formatCode="0.0">
                  <c:v>167</c:v>
                </c:pt>
                <c:pt idx="26" formatCode="0.0">
                  <c:v>174</c:v>
                </c:pt>
                <c:pt idx="27" formatCode="0.0">
                  <c:v>68.900000000000006</c:v>
                </c:pt>
                <c:pt idx="28" formatCode="0.0">
                  <c:v>140</c:v>
                </c:pt>
                <c:pt idx="29" formatCode="0.0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4368"/>
        <c:axId val="848365544"/>
        <c:axId val="828291120"/>
      </c:bar3DChart>
      <c:catAx>
        <c:axId val="84836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554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5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4368"/>
        <c:crossesAt val="1"/>
        <c:crossBetween val="between"/>
      </c:valAx>
      <c:serAx>
        <c:axId val="82829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554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'Mai23'!$C$3:$AG$3</c:f>
              <c:numCache>
                <c:formatCode>0.0</c:formatCode>
                <c:ptCount val="31"/>
                <c:pt idx="0">
                  <c:v>17.399999999999999</c:v>
                </c:pt>
                <c:pt idx="1">
                  <c:v>30</c:v>
                </c:pt>
                <c:pt idx="2">
                  <c:v>23.9</c:v>
                </c:pt>
                <c:pt idx="3">
                  <c:v>23.1</c:v>
                </c:pt>
                <c:pt idx="4">
                  <c:v>28.2</c:v>
                </c:pt>
                <c:pt idx="5">
                  <c:v>25.7</c:v>
                </c:pt>
                <c:pt idx="6">
                  <c:v>29</c:v>
                </c:pt>
                <c:pt idx="7">
                  <c:v>30</c:v>
                </c:pt>
                <c:pt idx="8">
                  <c:v>20.399999999999999</c:v>
                </c:pt>
                <c:pt idx="9">
                  <c:v>30</c:v>
                </c:pt>
                <c:pt idx="10">
                  <c:v>28.2</c:v>
                </c:pt>
                <c:pt idx="11">
                  <c:v>30</c:v>
                </c:pt>
                <c:pt idx="12">
                  <c:v>29.8</c:v>
                </c:pt>
                <c:pt idx="13">
                  <c:v>30</c:v>
                </c:pt>
                <c:pt idx="14">
                  <c:v>29.8</c:v>
                </c:pt>
                <c:pt idx="15">
                  <c:v>15.4</c:v>
                </c:pt>
                <c:pt idx="16">
                  <c:v>30</c:v>
                </c:pt>
                <c:pt idx="17">
                  <c:v>29.9</c:v>
                </c:pt>
                <c:pt idx="18">
                  <c:v>30</c:v>
                </c:pt>
                <c:pt idx="19">
                  <c:v>14.1</c:v>
                </c:pt>
                <c:pt idx="20">
                  <c:v>23.3</c:v>
                </c:pt>
                <c:pt idx="21">
                  <c:v>26.9</c:v>
                </c:pt>
                <c:pt idx="22">
                  <c:v>27.9</c:v>
                </c:pt>
                <c:pt idx="23">
                  <c:v>28.1</c:v>
                </c:pt>
                <c:pt idx="24">
                  <c:v>30</c:v>
                </c:pt>
                <c:pt idx="25">
                  <c:v>30</c:v>
                </c:pt>
                <c:pt idx="26">
                  <c:v>23.5</c:v>
                </c:pt>
                <c:pt idx="27">
                  <c:v>22.7</c:v>
                </c:pt>
                <c:pt idx="28">
                  <c:v>24.1</c:v>
                </c:pt>
                <c:pt idx="29">
                  <c:v>25.5</c:v>
                </c:pt>
                <c:pt idx="30">
                  <c:v>23.5</c:v>
                </c:pt>
              </c:numCache>
            </c:numRef>
          </c:val>
        </c:ser>
        <c:ser>
          <c:idx val="1"/>
          <c:order val="1"/>
          <c:tx>
            <c:strRef>
              <c:f>'Mai23'!$A$4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'Mai23'!$C$4:$AG$4</c:f>
              <c:numCache>
                <c:formatCode>General</c:formatCode>
                <c:ptCount val="31"/>
                <c:pt idx="0">
                  <c:v>64.7</c:v>
                </c:pt>
                <c:pt idx="1">
                  <c:v>166</c:v>
                </c:pt>
                <c:pt idx="2">
                  <c:v>197</c:v>
                </c:pt>
                <c:pt idx="3">
                  <c:v>185</c:v>
                </c:pt>
                <c:pt idx="4">
                  <c:v>152</c:v>
                </c:pt>
                <c:pt idx="5">
                  <c:v>162</c:v>
                </c:pt>
                <c:pt idx="6">
                  <c:v>92.3</c:v>
                </c:pt>
                <c:pt idx="7">
                  <c:v>135</c:v>
                </c:pt>
                <c:pt idx="8">
                  <c:v>83.3</c:v>
                </c:pt>
                <c:pt idx="9">
                  <c:v>130</c:v>
                </c:pt>
                <c:pt idx="10">
                  <c:v>104</c:v>
                </c:pt>
                <c:pt idx="11">
                  <c:v>124</c:v>
                </c:pt>
                <c:pt idx="12">
                  <c:v>88.8</c:v>
                </c:pt>
                <c:pt idx="13">
                  <c:v>113</c:v>
                </c:pt>
                <c:pt idx="14">
                  <c:v>118</c:v>
                </c:pt>
                <c:pt idx="15">
                  <c:v>54.4</c:v>
                </c:pt>
                <c:pt idx="16">
                  <c:v>182</c:v>
                </c:pt>
                <c:pt idx="17">
                  <c:v>152</c:v>
                </c:pt>
                <c:pt idx="18">
                  <c:v>150</c:v>
                </c:pt>
                <c:pt idx="19">
                  <c:v>69.7</c:v>
                </c:pt>
                <c:pt idx="20">
                  <c:v>178</c:v>
                </c:pt>
                <c:pt idx="21">
                  <c:v>201</c:v>
                </c:pt>
                <c:pt idx="22">
                  <c:v>145</c:v>
                </c:pt>
                <c:pt idx="23" formatCode="0.0">
                  <c:v>81.5</c:v>
                </c:pt>
                <c:pt idx="24" formatCode="0.0">
                  <c:v>170</c:v>
                </c:pt>
                <c:pt idx="25" formatCode="0.0">
                  <c:v>162</c:v>
                </c:pt>
                <c:pt idx="26" formatCode="0.0">
                  <c:v>203</c:v>
                </c:pt>
                <c:pt idx="27" formatCode="0.0">
                  <c:v>197</c:v>
                </c:pt>
                <c:pt idx="28" formatCode="0.0">
                  <c:v>207</c:v>
                </c:pt>
                <c:pt idx="29" formatCode="0.0">
                  <c:v>198</c:v>
                </c:pt>
                <c:pt idx="30" formatCode="0.0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6720"/>
        <c:axId val="848360840"/>
        <c:axId val="828280096"/>
      </c:bar3DChart>
      <c:catAx>
        <c:axId val="8483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084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0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6720"/>
        <c:crossesAt val="1"/>
        <c:crossBetween val="between"/>
      </c:valAx>
      <c:serAx>
        <c:axId val="82828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084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Juni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'Jun23'!$A$3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'Jun23'!$C$3:$AG$3</c:f>
              <c:numCache>
                <c:formatCode>0.0</c:formatCode>
                <c:ptCount val="31"/>
                <c:pt idx="0">
                  <c:v>26.3</c:v>
                </c:pt>
                <c:pt idx="1">
                  <c:v>22.9</c:v>
                </c:pt>
                <c:pt idx="2">
                  <c:v>22.6</c:v>
                </c:pt>
                <c:pt idx="3">
                  <c:v>28.8</c:v>
                </c:pt>
                <c:pt idx="4">
                  <c:v>25.1</c:v>
                </c:pt>
                <c:pt idx="5">
                  <c:v>23.4</c:v>
                </c:pt>
                <c:pt idx="6">
                  <c:v>23</c:v>
                </c:pt>
                <c:pt idx="7">
                  <c:v>27.4</c:v>
                </c:pt>
                <c:pt idx="8">
                  <c:v>23.6</c:v>
                </c:pt>
                <c:pt idx="9">
                  <c:v>27.1</c:v>
                </c:pt>
                <c:pt idx="10">
                  <c:v>24.4</c:v>
                </c:pt>
                <c:pt idx="11">
                  <c:v>24.2</c:v>
                </c:pt>
                <c:pt idx="12">
                  <c:v>30</c:v>
                </c:pt>
                <c:pt idx="13">
                  <c:v>24.2</c:v>
                </c:pt>
                <c:pt idx="14">
                  <c:v>23</c:v>
                </c:pt>
                <c:pt idx="15">
                  <c:v>23.4</c:v>
                </c:pt>
                <c:pt idx="16">
                  <c:v>23.3</c:v>
                </c:pt>
                <c:pt idx="17">
                  <c:v>27.8</c:v>
                </c:pt>
                <c:pt idx="18">
                  <c:v>30</c:v>
                </c:pt>
                <c:pt idx="19">
                  <c:v>25.4</c:v>
                </c:pt>
                <c:pt idx="20">
                  <c:v>25.8</c:v>
                </c:pt>
                <c:pt idx="21">
                  <c:v>25.2</c:v>
                </c:pt>
                <c:pt idx="22">
                  <c:v>23.3</c:v>
                </c:pt>
                <c:pt idx="23">
                  <c:v>24</c:v>
                </c:pt>
                <c:pt idx="24">
                  <c:v>22.5</c:v>
                </c:pt>
                <c:pt idx="25">
                  <c:v>26.1</c:v>
                </c:pt>
                <c:pt idx="26">
                  <c:v>22.2</c:v>
                </c:pt>
                <c:pt idx="27">
                  <c:v>27.5</c:v>
                </c:pt>
                <c:pt idx="28">
                  <c:v>25.5</c:v>
                </c:pt>
                <c:pt idx="29">
                  <c:v>30</c:v>
                </c:pt>
              </c:numCache>
            </c:numRef>
          </c:val>
        </c:ser>
        <c:ser>
          <c:idx val="1"/>
          <c:order val="1"/>
          <c:tx>
            <c:strRef>
              <c:f>'Jun23'!$A$4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'Jun23'!$C$4:$AG$4</c:f>
              <c:numCache>
                <c:formatCode>General</c:formatCode>
                <c:ptCount val="31"/>
                <c:pt idx="0">
                  <c:v>199</c:v>
                </c:pt>
                <c:pt idx="1">
                  <c:v>203</c:v>
                </c:pt>
                <c:pt idx="2">
                  <c:v>184</c:v>
                </c:pt>
                <c:pt idx="3">
                  <c:v>170</c:v>
                </c:pt>
                <c:pt idx="4">
                  <c:v>203</c:v>
                </c:pt>
                <c:pt idx="5">
                  <c:v>204</c:v>
                </c:pt>
                <c:pt idx="6">
                  <c:v>196</c:v>
                </c:pt>
                <c:pt idx="7">
                  <c:v>168</c:v>
                </c:pt>
                <c:pt idx="8">
                  <c:v>178</c:v>
                </c:pt>
                <c:pt idx="9">
                  <c:v>153</c:v>
                </c:pt>
                <c:pt idx="10">
                  <c:v>204</c:v>
                </c:pt>
                <c:pt idx="11">
                  <c:v>205</c:v>
                </c:pt>
                <c:pt idx="12">
                  <c:v>197</c:v>
                </c:pt>
                <c:pt idx="13">
                  <c:v>216</c:v>
                </c:pt>
                <c:pt idx="14">
                  <c:v>207</c:v>
                </c:pt>
                <c:pt idx="15">
                  <c:v>202</c:v>
                </c:pt>
                <c:pt idx="16">
                  <c:v>192</c:v>
                </c:pt>
                <c:pt idx="17">
                  <c:v>165</c:v>
                </c:pt>
                <c:pt idx="18">
                  <c:v>154</c:v>
                </c:pt>
                <c:pt idx="19">
                  <c:v>166</c:v>
                </c:pt>
                <c:pt idx="20">
                  <c:v>130</c:v>
                </c:pt>
                <c:pt idx="21">
                  <c:v>76.8</c:v>
                </c:pt>
                <c:pt idx="22">
                  <c:v>206</c:v>
                </c:pt>
                <c:pt idx="23" formatCode="0.0">
                  <c:v>213</c:v>
                </c:pt>
                <c:pt idx="24" formatCode="0.0">
                  <c:v>200</c:v>
                </c:pt>
                <c:pt idx="25" formatCode="0.0">
                  <c:v>189</c:v>
                </c:pt>
                <c:pt idx="26" formatCode="0.0">
                  <c:v>175</c:v>
                </c:pt>
                <c:pt idx="27" formatCode="0.0">
                  <c:v>188</c:v>
                </c:pt>
                <c:pt idx="28" formatCode="0.0">
                  <c:v>150</c:v>
                </c:pt>
                <c:pt idx="29" formatCode="0.0">
                  <c:v>83.4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6136"/>
        <c:axId val="848362408"/>
        <c:axId val="828283488"/>
      </c:bar3DChart>
      <c:catAx>
        <c:axId val="84835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24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2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6136"/>
        <c:crossesAt val="1"/>
        <c:crossBetween val="between"/>
      </c:valAx>
      <c:serAx>
        <c:axId val="82828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24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Juli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'Jul23'!$A$3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'Jul23'!$C$3:$AG$3</c:f>
              <c:numCache>
                <c:formatCode>0.0</c:formatCode>
                <c:ptCount val="3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23.1</c:v>
                </c:pt>
                <c:pt idx="7">
                  <c:v>30</c:v>
                </c:pt>
                <c:pt idx="8">
                  <c:v>22</c:v>
                </c:pt>
                <c:pt idx="9">
                  <c:v>20.7</c:v>
                </c:pt>
                <c:pt idx="10">
                  <c:v>21.1</c:v>
                </c:pt>
                <c:pt idx="11">
                  <c:v>30</c:v>
                </c:pt>
                <c:pt idx="12">
                  <c:v>28.4</c:v>
                </c:pt>
                <c:pt idx="13">
                  <c:v>24.1</c:v>
                </c:pt>
                <c:pt idx="14">
                  <c:v>29.9</c:v>
                </c:pt>
                <c:pt idx="15">
                  <c:v>28.7</c:v>
                </c:pt>
                <c:pt idx="16">
                  <c:v>30</c:v>
                </c:pt>
                <c:pt idx="17">
                  <c:v>27.3</c:v>
                </c:pt>
                <c:pt idx="18">
                  <c:v>28.7</c:v>
                </c:pt>
                <c:pt idx="19">
                  <c:v>21.9</c:v>
                </c:pt>
                <c:pt idx="20">
                  <c:v>30</c:v>
                </c:pt>
                <c:pt idx="21">
                  <c:v>23.4</c:v>
                </c:pt>
                <c:pt idx="22">
                  <c:v>28.1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28.8</c:v>
                </c:pt>
              </c:numCache>
            </c:numRef>
          </c:val>
        </c:ser>
        <c:ser>
          <c:idx val="1"/>
          <c:order val="1"/>
          <c:tx>
            <c:strRef>
              <c:f>'Jul23'!$A$4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'Jul23'!$C$4:$AG$4</c:f>
              <c:numCache>
                <c:formatCode>General</c:formatCode>
                <c:ptCount val="31"/>
                <c:pt idx="0">
                  <c:v>145</c:v>
                </c:pt>
                <c:pt idx="1">
                  <c:v>128</c:v>
                </c:pt>
                <c:pt idx="2">
                  <c:v>171</c:v>
                </c:pt>
                <c:pt idx="3">
                  <c:v>193</c:v>
                </c:pt>
                <c:pt idx="4">
                  <c:v>119</c:v>
                </c:pt>
                <c:pt idx="5">
                  <c:v>192</c:v>
                </c:pt>
                <c:pt idx="6">
                  <c:v>189</c:v>
                </c:pt>
                <c:pt idx="7">
                  <c:v>148</c:v>
                </c:pt>
                <c:pt idx="8">
                  <c:v>173</c:v>
                </c:pt>
                <c:pt idx="9">
                  <c:v>163</c:v>
                </c:pt>
                <c:pt idx="10">
                  <c:v>179</c:v>
                </c:pt>
                <c:pt idx="11">
                  <c:v>91.1</c:v>
                </c:pt>
                <c:pt idx="12">
                  <c:v>167</c:v>
                </c:pt>
                <c:pt idx="13">
                  <c:v>197</c:v>
                </c:pt>
                <c:pt idx="14">
                  <c:v>167</c:v>
                </c:pt>
                <c:pt idx="15">
                  <c:v>175</c:v>
                </c:pt>
                <c:pt idx="16">
                  <c:v>156</c:v>
                </c:pt>
                <c:pt idx="17">
                  <c:v>142</c:v>
                </c:pt>
                <c:pt idx="18">
                  <c:v>175</c:v>
                </c:pt>
                <c:pt idx="19">
                  <c:v>181</c:v>
                </c:pt>
                <c:pt idx="20">
                  <c:v>129</c:v>
                </c:pt>
                <c:pt idx="21">
                  <c:v>186</c:v>
                </c:pt>
                <c:pt idx="22">
                  <c:v>172</c:v>
                </c:pt>
                <c:pt idx="23" formatCode="0.0">
                  <c:v>97.2</c:v>
                </c:pt>
                <c:pt idx="24" formatCode="0.0">
                  <c:v>128</c:v>
                </c:pt>
                <c:pt idx="25" formatCode="0.0">
                  <c:v>121</c:v>
                </c:pt>
                <c:pt idx="26" formatCode="0.0">
                  <c:v>167</c:v>
                </c:pt>
                <c:pt idx="27" formatCode="0.0">
                  <c:v>127</c:v>
                </c:pt>
                <c:pt idx="28" formatCode="0.0">
                  <c:v>93</c:v>
                </c:pt>
                <c:pt idx="29" formatCode="0.0">
                  <c:v>172</c:v>
                </c:pt>
                <c:pt idx="30" formatCode="0.0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3584"/>
        <c:axId val="848358880"/>
        <c:axId val="828287304"/>
      </c:bar3DChart>
      <c:catAx>
        <c:axId val="84836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88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3584"/>
        <c:crossesAt val="1"/>
        <c:crossBetween val="between"/>
      </c:valAx>
      <c:serAx>
        <c:axId val="828287304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888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2016</a:t>
            </a:r>
          </a:p>
        </c:rich>
      </c:tx>
      <c:layout>
        <c:manualLayout>
          <c:xMode val="edge"/>
          <c:yMode val="edge"/>
          <c:x val="0.33206490452633941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63592553033829E-2"/>
          <c:y val="0.23842917251051893"/>
          <c:w val="0.73644182644218414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'Nov16'!$A$3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'Nov16'!$C$3:$AG$3</c:f>
              <c:numCache>
                <c:formatCode>0.0</c:formatCode>
                <c:ptCount val="31"/>
                <c:pt idx="0">
                  <c:v>10.06</c:v>
                </c:pt>
                <c:pt idx="1">
                  <c:v>9.1240000000000006</c:v>
                </c:pt>
                <c:pt idx="2">
                  <c:v>8.6890000000000001</c:v>
                </c:pt>
                <c:pt idx="3">
                  <c:v>8.7479999999999993</c:v>
                </c:pt>
                <c:pt idx="4">
                  <c:v>3.323</c:v>
                </c:pt>
                <c:pt idx="5">
                  <c:v>10.981999999999999</c:v>
                </c:pt>
                <c:pt idx="6">
                  <c:v>11.336</c:v>
                </c:pt>
                <c:pt idx="7">
                  <c:v>2.0470000000000002</c:v>
                </c:pt>
                <c:pt idx="8">
                  <c:v>4.2919999999999998</c:v>
                </c:pt>
                <c:pt idx="9">
                  <c:v>4.3769999999999998</c:v>
                </c:pt>
                <c:pt idx="10">
                  <c:v>9.077</c:v>
                </c:pt>
                <c:pt idx="11">
                  <c:v>9.1159999999999997</c:v>
                </c:pt>
                <c:pt idx="12">
                  <c:v>5.8650000000000002</c:v>
                </c:pt>
                <c:pt idx="13">
                  <c:v>2.0219999999999998</c:v>
                </c:pt>
                <c:pt idx="14">
                  <c:v>8.6329999999999991</c:v>
                </c:pt>
                <c:pt idx="15">
                  <c:v>7.8410000000000002</c:v>
                </c:pt>
                <c:pt idx="16">
                  <c:v>9.7799999999999994</c:v>
                </c:pt>
                <c:pt idx="17">
                  <c:v>5.54</c:v>
                </c:pt>
                <c:pt idx="18">
                  <c:v>10.099</c:v>
                </c:pt>
                <c:pt idx="19">
                  <c:v>8.3450000000000006</c:v>
                </c:pt>
                <c:pt idx="20">
                  <c:v>2.234</c:v>
                </c:pt>
                <c:pt idx="21">
                  <c:v>6.8230000000000004</c:v>
                </c:pt>
                <c:pt idx="22">
                  <c:v>2.415</c:v>
                </c:pt>
                <c:pt idx="23">
                  <c:v>3.0590000000000002</c:v>
                </c:pt>
                <c:pt idx="24">
                  <c:v>5.0199999999999996</c:v>
                </c:pt>
                <c:pt idx="25">
                  <c:v>1.641</c:v>
                </c:pt>
                <c:pt idx="26">
                  <c:v>1.659</c:v>
                </c:pt>
                <c:pt idx="27">
                  <c:v>9.91</c:v>
                </c:pt>
                <c:pt idx="28">
                  <c:v>8.56</c:v>
                </c:pt>
                <c:pt idx="29">
                  <c:v>7.7169999999999996</c:v>
                </c:pt>
              </c:numCache>
            </c:numRef>
          </c:val>
        </c:ser>
        <c:ser>
          <c:idx val="1"/>
          <c:order val="1"/>
          <c:tx>
            <c:strRef>
              <c:f>'Nov16'!$A$4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'Nov16'!$C$4:$AG$4</c:f>
              <c:numCache>
                <c:formatCode>General</c:formatCode>
                <c:ptCount val="31"/>
                <c:pt idx="0">
                  <c:v>36.6</c:v>
                </c:pt>
                <c:pt idx="1">
                  <c:v>31.6</c:v>
                </c:pt>
                <c:pt idx="2">
                  <c:v>46.2</c:v>
                </c:pt>
                <c:pt idx="3">
                  <c:v>34.799999999999997</c:v>
                </c:pt>
                <c:pt idx="4">
                  <c:v>6.6</c:v>
                </c:pt>
                <c:pt idx="5">
                  <c:v>18.7</c:v>
                </c:pt>
                <c:pt idx="6">
                  <c:v>28.3</c:v>
                </c:pt>
                <c:pt idx="7">
                  <c:v>8.3000000000000007</c:v>
                </c:pt>
                <c:pt idx="8">
                  <c:v>11.6</c:v>
                </c:pt>
                <c:pt idx="9">
                  <c:v>11.8</c:v>
                </c:pt>
                <c:pt idx="10">
                  <c:v>15.7</c:v>
                </c:pt>
                <c:pt idx="11">
                  <c:v>21.4</c:v>
                </c:pt>
                <c:pt idx="12" formatCode="0.0">
                  <c:v>15.8</c:v>
                </c:pt>
                <c:pt idx="13">
                  <c:v>8.1999999999999993</c:v>
                </c:pt>
                <c:pt idx="14">
                  <c:v>28.4</c:v>
                </c:pt>
                <c:pt idx="15">
                  <c:v>16.7</c:v>
                </c:pt>
                <c:pt idx="16">
                  <c:v>30.6</c:v>
                </c:pt>
                <c:pt idx="17">
                  <c:v>7.8</c:v>
                </c:pt>
                <c:pt idx="18">
                  <c:v>22.2</c:v>
                </c:pt>
                <c:pt idx="19">
                  <c:v>36.1</c:v>
                </c:pt>
                <c:pt idx="20">
                  <c:v>8.8000000000000007</c:v>
                </c:pt>
                <c:pt idx="21">
                  <c:v>15.9</c:v>
                </c:pt>
                <c:pt idx="22">
                  <c:v>9.4</c:v>
                </c:pt>
                <c:pt idx="23">
                  <c:v>9.5</c:v>
                </c:pt>
                <c:pt idx="24">
                  <c:v>6.9</c:v>
                </c:pt>
                <c:pt idx="25">
                  <c:v>6.1</c:v>
                </c:pt>
                <c:pt idx="26">
                  <c:v>6.4</c:v>
                </c:pt>
                <c:pt idx="27">
                  <c:v>30.3</c:v>
                </c:pt>
                <c:pt idx="28">
                  <c:v>24.3</c:v>
                </c:pt>
                <c:pt idx="29">
                  <c:v>25.6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435408"/>
        <c:axId val="822436192"/>
        <c:axId val="828188512"/>
      </c:bar3DChart>
      <c:catAx>
        <c:axId val="82243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619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2243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2435408"/>
        <c:crossesAt val="1"/>
        <c:crossBetween val="between"/>
      </c:valAx>
      <c:serAx>
        <c:axId val="82818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82243619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974026480890639"/>
          <c:y val="0.56663083690920002"/>
          <c:w val="0.97695225829113375"/>
          <c:h val="0.6327196776459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August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'Aug23'!$A$3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'Aug23'!$C$3:$AG$3</c:f>
              <c:numCache>
                <c:formatCode>0.0</c:formatCode>
                <c:ptCount val="31"/>
                <c:pt idx="0">
                  <c:v>30</c:v>
                </c:pt>
                <c:pt idx="1">
                  <c:v>29.1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23.4</c:v>
                </c:pt>
                <c:pt idx="10">
                  <c:v>21.3</c:v>
                </c:pt>
                <c:pt idx="11">
                  <c:v>29.1</c:v>
                </c:pt>
                <c:pt idx="12">
                  <c:v>24.2</c:v>
                </c:pt>
                <c:pt idx="13">
                  <c:v>26.4</c:v>
                </c:pt>
                <c:pt idx="14">
                  <c:v>27.1</c:v>
                </c:pt>
                <c:pt idx="15">
                  <c:v>20.399999999999999</c:v>
                </c:pt>
                <c:pt idx="16">
                  <c:v>26.3</c:v>
                </c:pt>
                <c:pt idx="17">
                  <c:v>21.5</c:v>
                </c:pt>
                <c:pt idx="18">
                  <c:v>25.2</c:v>
                </c:pt>
                <c:pt idx="19">
                  <c:v>20.100000000000001</c:v>
                </c:pt>
                <c:pt idx="20">
                  <c:v>19.2</c:v>
                </c:pt>
                <c:pt idx="21">
                  <c:v>25.2</c:v>
                </c:pt>
                <c:pt idx="22">
                  <c:v>18.899999999999999</c:v>
                </c:pt>
                <c:pt idx="23">
                  <c:v>20.100000000000001</c:v>
                </c:pt>
                <c:pt idx="24">
                  <c:v>24.9</c:v>
                </c:pt>
                <c:pt idx="25">
                  <c:v>22.5</c:v>
                </c:pt>
                <c:pt idx="26">
                  <c:v>20.6</c:v>
                </c:pt>
                <c:pt idx="27">
                  <c:v>8.6</c:v>
                </c:pt>
                <c:pt idx="28">
                  <c:v>22.8</c:v>
                </c:pt>
                <c:pt idx="29">
                  <c:v>26.9</c:v>
                </c:pt>
                <c:pt idx="30">
                  <c:v>29.3</c:v>
                </c:pt>
              </c:numCache>
            </c:numRef>
          </c:val>
        </c:ser>
        <c:ser>
          <c:idx val="1"/>
          <c:order val="1"/>
          <c:tx>
            <c:strRef>
              <c:f>'Aug23'!$A$4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'Aug23'!$C$4:$AG$4</c:f>
              <c:numCache>
                <c:formatCode>General</c:formatCode>
                <c:ptCount val="31"/>
                <c:pt idx="0">
                  <c:v>62.1</c:v>
                </c:pt>
                <c:pt idx="1">
                  <c:v>139</c:v>
                </c:pt>
                <c:pt idx="2">
                  <c:v>153</c:v>
                </c:pt>
                <c:pt idx="3">
                  <c:v>142</c:v>
                </c:pt>
                <c:pt idx="4">
                  <c:v>165</c:v>
                </c:pt>
                <c:pt idx="5">
                  <c:v>83.6</c:v>
                </c:pt>
                <c:pt idx="6">
                  <c:v>115</c:v>
                </c:pt>
                <c:pt idx="7">
                  <c:v>140</c:v>
                </c:pt>
                <c:pt idx="8">
                  <c:v>121</c:v>
                </c:pt>
                <c:pt idx="9">
                  <c:v>160</c:v>
                </c:pt>
                <c:pt idx="10">
                  <c:v>171</c:v>
                </c:pt>
                <c:pt idx="11">
                  <c:v>108</c:v>
                </c:pt>
                <c:pt idx="12">
                  <c:v>132</c:v>
                </c:pt>
                <c:pt idx="13">
                  <c:v>132</c:v>
                </c:pt>
                <c:pt idx="14">
                  <c:v>152</c:v>
                </c:pt>
                <c:pt idx="15">
                  <c:v>163</c:v>
                </c:pt>
                <c:pt idx="16">
                  <c:v>127</c:v>
                </c:pt>
                <c:pt idx="17">
                  <c:v>159</c:v>
                </c:pt>
                <c:pt idx="18">
                  <c:v>140</c:v>
                </c:pt>
                <c:pt idx="19">
                  <c:v>146</c:v>
                </c:pt>
                <c:pt idx="20">
                  <c:v>153</c:v>
                </c:pt>
                <c:pt idx="21">
                  <c:v>143</c:v>
                </c:pt>
                <c:pt idx="22">
                  <c:v>147</c:v>
                </c:pt>
                <c:pt idx="23" formatCode="0.0">
                  <c:v>124</c:v>
                </c:pt>
                <c:pt idx="24" formatCode="0.0">
                  <c:v>85.7</c:v>
                </c:pt>
                <c:pt idx="25" formatCode="0.0">
                  <c:v>41.7</c:v>
                </c:pt>
                <c:pt idx="26" formatCode="0.0">
                  <c:v>44.2</c:v>
                </c:pt>
                <c:pt idx="27" formatCode="0.0">
                  <c:v>36</c:v>
                </c:pt>
                <c:pt idx="28" formatCode="0.0">
                  <c:v>81.099999999999994</c:v>
                </c:pt>
                <c:pt idx="29" formatCode="0.0">
                  <c:v>128</c:v>
                </c:pt>
                <c:pt idx="30" formatCode="0.0">
                  <c:v>84.5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5744"/>
        <c:axId val="848361232"/>
        <c:axId val="828289000"/>
      </c:bar3DChart>
      <c:catAx>
        <c:axId val="8483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123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5744"/>
        <c:crossesAt val="1"/>
        <c:crossBetween val="between"/>
      </c:valAx>
      <c:serAx>
        <c:axId val="828289000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123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September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'Sep23'!$A$3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'Sep23'!$C$3:$AG$3</c:f>
              <c:numCache>
                <c:formatCode>0.0</c:formatCode>
                <c:ptCount val="31"/>
                <c:pt idx="0">
                  <c:v>19.5</c:v>
                </c:pt>
                <c:pt idx="1">
                  <c:v>19.100000000000001</c:v>
                </c:pt>
                <c:pt idx="2">
                  <c:v>21</c:v>
                </c:pt>
                <c:pt idx="3">
                  <c:v>19.100000000000001</c:v>
                </c:pt>
                <c:pt idx="4">
                  <c:v>18.8</c:v>
                </c:pt>
                <c:pt idx="5">
                  <c:v>18.8</c:v>
                </c:pt>
                <c:pt idx="6">
                  <c:v>18.100000000000001</c:v>
                </c:pt>
                <c:pt idx="7">
                  <c:v>18</c:v>
                </c:pt>
                <c:pt idx="8">
                  <c:v>17.899999999999999</c:v>
                </c:pt>
                <c:pt idx="9">
                  <c:v>17.7</c:v>
                </c:pt>
                <c:pt idx="10">
                  <c:v>18.5</c:v>
                </c:pt>
                <c:pt idx="11">
                  <c:v>26.7</c:v>
                </c:pt>
                <c:pt idx="12">
                  <c:v>12</c:v>
                </c:pt>
                <c:pt idx="13">
                  <c:v>24.9</c:v>
                </c:pt>
                <c:pt idx="14">
                  <c:v>24.8</c:v>
                </c:pt>
                <c:pt idx="15">
                  <c:v>26.6</c:v>
                </c:pt>
                <c:pt idx="16">
                  <c:v>20.9</c:v>
                </c:pt>
                <c:pt idx="17">
                  <c:v>12.1</c:v>
                </c:pt>
                <c:pt idx="18">
                  <c:v>22.4</c:v>
                </c:pt>
                <c:pt idx="19">
                  <c:v>17.7</c:v>
                </c:pt>
                <c:pt idx="20">
                  <c:v>24.6</c:v>
                </c:pt>
                <c:pt idx="21">
                  <c:v>21.6</c:v>
                </c:pt>
                <c:pt idx="22">
                  <c:v>24.5</c:v>
                </c:pt>
                <c:pt idx="23">
                  <c:v>19.899999999999999</c:v>
                </c:pt>
                <c:pt idx="24">
                  <c:v>17.2</c:v>
                </c:pt>
                <c:pt idx="25">
                  <c:v>17</c:v>
                </c:pt>
                <c:pt idx="26">
                  <c:v>16.899999999999999</c:v>
                </c:pt>
                <c:pt idx="27">
                  <c:v>18.100000000000001</c:v>
                </c:pt>
                <c:pt idx="28">
                  <c:v>21</c:v>
                </c:pt>
                <c:pt idx="29">
                  <c:v>15.9</c:v>
                </c:pt>
              </c:numCache>
            </c:numRef>
          </c:val>
        </c:ser>
        <c:ser>
          <c:idx val="1"/>
          <c:order val="1"/>
          <c:tx>
            <c:strRef>
              <c:f>'Sep23'!$A$4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'Sep23'!$C$4:$AG$4</c:f>
              <c:numCache>
                <c:formatCode>General</c:formatCode>
                <c:ptCount val="31"/>
                <c:pt idx="0">
                  <c:v>149</c:v>
                </c:pt>
                <c:pt idx="1">
                  <c:v>146</c:v>
                </c:pt>
                <c:pt idx="2">
                  <c:v>140</c:v>
                </c:pt>
                <c:pt idx="3">
                  <c:v>143</c:v>
                </c:pt>
                <c:pt idx="4">
                  <c:v>141</c:v>
                </c:pt>
                <c:pt idx="5">
                  <c:v>139</c:v>
                </c:pt>
                <c:pt idx="6">
                  <c:v>134</c:v>
                </c:pt>
                <c:pt idx="7">
                  <c:v>133</c:v>
                </c:pt>
                <c:pt idx="8">
                  <c:v>133</c:v>
                </c:pt>
                <c:pt idx="9">
                  <c:v>132</c:v>
                </c:pt>
                <c:pt idx="10">
                  <c:v>129</c:v>
                </c:pt>
                <c:pt idx="11">
                  <c:v>112</c:v>
                </c:pt>
                <c:pt idx="12">
                  <c:v>49.9</c:v>
                </c:pt>
                <c:pt idx="13">
                  <c:v>92.2</c:v>
                </c:pt>
                <c:pt idx="14">
                  <c:v>91.9</c:v>
                </c:pt>
                <c:pt idx="15">
                  <c:v>82.2</c:v>
                </c:pt>
                <c:pt idx="16">
                  <c:v>111</c:v>
                </c:pt>
                <c:pt idx="17">
                  <c:v>29.3</c:v>
                </c:pt>
                <c:pt idx="18">
                  <c:v>109</c:v>
                </c:pt>
                <c:pt idx="19">
                  <c:v>125</c:v>
                </c:pt>
                <c:pt idx="20">
                  <c:v>74</c:v>
                </c:pt>
                <c:pt idx="21">
                  <c:v>114</c:v>
                </c:pt>
                <c:pt idx="22">
                  <c:v>95.8</c:v>
                </c:pt>
                <c:pt idx="23" formatCode="0.0">
                  <c:v>125</c:v>
                </c:pt>
                <c:pt idx="24" formatCode="0.0">
                  <c:v>123</c:v>
                </c:pt>
                <c:pt idx="25" formatCode="0.0">
                  <c:v>115</c:v>
                </c:pt>
                <c:pt idx="26" formatCode="0.0">
                  <c:v>113</c:v>
                </c:pt>
                <c:pt idx="27" formatCode="0.0">
                  <c:v>106</c:v>
                </c:pt>
                <c:pt idx="28" formatCode="0.0">
                  <c:v>104</c:v>
                </c:pt>
                <c:pt idx="29" formatCode="0.0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4960"/>
        <c:axId val="848352608"/>
        <c:axId val="828299176"/>
      </c:bar3DChart>
      <c:catAx>
        <c:axId val="84835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26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4960"/>
        <c:crossesAt val="1"/>
        <c:crossBetween val="between"/>
      </c:valAx>
      <c:serAx>
        <c:axId val="828299176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260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Oktober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'Okt23'!$A$3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'Okt23'!$C$3:$AG$3</c:f>
              <c:numCache>
                <c:formatCode>0.0</c:formatCode>
                <c:ptCount val="31"/>
                <c:pt idx="0">
                  <c:v>15.5</c:v>
                </c:pt>
                <c:pt idx="1">
                  <c:v>15.4</c:v>
                </c:pt>
                <c:pt idx="2">
                  <c:v>16.3</c:v>
                </c:pt>
                <c:pt idx="3">
                  <c:v>16.100000000000001</c:v>
                </c:pt>
                <c:pt idx="4">
                  <c:v>19.2</c:v>
                </c:pt>
                <c:pt idx="5">
                  <c:v>17.100000000000001</c:v>
                </c:pt>
                <c:pt idx="6">
                  <c:v>14.7</c:v>
                </c:pt>
                <c:pt idx="7">
                  <c:v>14.1</c:v>
                </c:pt>
                <c:pt idx="8">
                  <c:v>14.1</c:v>
                </c:pt>
                <c:pt idx="9">
                  <c:v>16.3</c:v>
                </c:pt>
                <c:pt idx="10">
                  <c:v>14</c:v>
                </c:pt>
                <c:pt idx="11">
                  <c:v>14</c:v>
                </c:pt>
                <c:pt idx="12">
                  <c:v>14.1</c:v>
                </c:pt>
                <c:pt idx="13">
                  <c:v>20.100000000000001</c:v>
                </c:pt>
                <c:pt idx="14">
                  <c:v>18</c:v>
                </c:pt>
                <c:pt idx="15">
                  <c:v>16.8</c:v>
                </c:pt>
                <c:pt idx="16">
                  <c:v>17</c:v>
                </c:pt>
                <c:pt idx="17">
                  <c:v>19</c:v>
                </c:pt>
                <c:pt idx="18">
                  <c:v>20.9</c:v>
                </c:pt>
                <c:pt idx="19">
                  <c:v>10.199999999999999</c:v>
                </c:pt>
                <c:pt idx="20">
                  <c:v>20.8</c:v>
                </c:pt>
                <c:pt idx="21">
                  <c:v>15.4</c:v>
                </c:pt>
                <c:pt idx="22">
                  <c:v>13.3</c:v>
                </c:pt>
                <c:pt idx="23">
                  <c:v>10.5</c:v>
                </c:pt>
                <c:pt idx="24">
                  <c:v>19.5</c:v>
                </c:pt>
                <c:pt idx="25">
                  <c:v>8.33</c:v>
                </c:pt>
                <c:pt idx="26">
                  <c:v>21.5</c:v>
                </c:pt>
                <c:pt idx="27">
                  <c:v>14.5</c:v>
                </c:pt>
                <c:pt idx="28">
                  <c:v>11.8</c:v>
                </c:pt>
                <c:pt idx="29">
                  <c:v>7.09</c:v>
                </c:pt>
                <c:pt idx="30">
                  <c:v>19.5</c:v>
                </c:pt>
              </c:numCache>
            </c:numRef>
          </c:val>
        </c:ser>
        <c:ser>
          <c:idx val="1"/>
          <c:order val="1"/>
          <c:tx>
            <c:strRef>
              <c:f>'Okt23'!$A$4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'Okt23'!$C$4:$AG$4</c:f>
              <c:numCache>
                <c:formatCode>General</c:formatCode>
                <c:ptCount val="31"/>
                <c:pt idx="0">
                  <c:v>102</c:v>
                </c:pt>
                <c:pt idx="1">
                  <c:v>105</c:v>
                </c:pt>
                <c:pt idx="2">
                  <c:v>76.400000000000006</c:v>
                </c:pt>
                <c:pt idx="3">
                  <c:v>96.2</c:v>
                </c:pt>
                <c:pt idx="4">
                  <c:v>97.5</c:v>
                </c:pt>
                <c:pt idx="5">
                  <c:v>98.5</c:v>
                </c:pt>
                <c:pt idx="6">
                  <c:v>98.2</c:v>
                </c:pt>
                <c:pt idx="7">
                  <c:v>93.4</c:v>
                </c:pt>
                <c:pt idx="8">
                  <c:v>91.9</c:v>
                </c:pt>
                <c:pt idx="9">
                  <c:v>85.3</c:v>
                </c:pt>
                <c:pt idx="10">
                  <c:v>92.7</c:v>
                </c:pt>
                <c:pt idx="11">
                  <c:v>83.8</c:v>
                </c:pt>
                <c:pt idx="12">
                  <c:v>90.1</c:v>
                </c:pt>
                <c:pt idx="13">
                  <c:v>41</c:v>
                </c:pt>
                <c:pt idx="14">
                  <c:v>64.7</c:v>
                </c:pt>
                <c:pt idx="15">
                  <c:v>87.9</c:v>
                </c:pt>
                <c:pt idx="16">
                  <c:v>71.400000000000006</c:v>
                </c:pt>
                <c:pt idx="17">
                  <c:v>43.1</c:v>
                </c:pt>
                <c:pt idx="18">
                  <c:v>36.6</c:v>
                </c:pt>
                <c:pt idx="19">
                  <c:v>23</c:v>
                </c:pt>
                <c:pt idx="20">
                  <c:v>64.599999999999994</c:v>
                </c:pt>
                <c:pt idx="21">
                  <c:v>69.8</c:v>
                </c:pt>
                <c:pt idx="22">
                  <c:v>29.9</c:v>
                </c:pt>
                <c:pt idx="23" formatCode="0.0">
                  <c:v>19</c:v>
                </c:pt>
                <c:pt idx="24" formatCode="0.0">
                  <c:v>30.6</c:v>
                </c:pt>
                <c:pt idx="25" formatCode="0.0">
                  <c:v>26.7</c:v>
                </c:pt>
                <c:pt idx="26" formatCode="0.0">
                  <c:v>62.1</c:v>
                </c:pt>
                <c:pt idx="27" formatCode="0.0">
                  <c:v>61.9</c:v>
                </c:pt>
                <c:pt idx="28" formatCode="0.0">
                  <c:v>48.8</c:v>
                </c:pt>
                <c:pt idx="29" formatCode="0.0">
                  <c:v>22.5</c:v>
                </c:pt>
                <c:pt idx="30" formatCode="0.0">
                  <c:v>31.8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1624"/>
        <c:axId val="848353000"/>
        <c:axId val="828297480"/>
      </c:bar3DChart>
      <c:catAx>
        <c:axId val="84836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300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1624"/>
        <c:crossesAt val="1"/>
        <c:crossBetween val="between"/>
      </c:valAx>
      <c:serAx>
        <c:axId val="828297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3000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November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'Nov23'!$A$3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'Nov23'!$C$3:$AG$3</c:f>
              <c:numCache>
                <c:formatCode>0.0</c:formatCode>
                <c:ptCount val="31"/>
                <c:pt idx="0">
                  <c:v>10.3</c:v>
                </c:pt>
                <c:pt idx="1">
                  <c:v>10.9</c:v>
                </c:pt>
                <c:pt idx="2">
                  <c:v>18.2</c:v>
                </c:pt>
                <c:pt idx="3">
                  <c:v>6.07</c:v>
                </c:pt>
                <c:pt idx="4">
                  <c:v>19.600000000000001</c:v>
                </c:pt>
                <c:pt idx="5">
                  <c:v>18.8</c:v>
                </c:pt>
                <c:pt idx="6">
                  <c:v>17.2</c:v>
                </c:pt>
                <c:pt idx="7">
                  <c:v>10.6</c:v>
                </c:pt>
                <c:pt idx="8">
                  <c:v>4.07</c:v>
                </c:pt>
                <c:pt idx="9">
                  <c:v>13.9</c:v>
                </c:pt>
                <c:pt idx="10">
                  <c:v>17.2</c:v>
                </c:pt>
                <c:pt idx="11">
                  <c:v>4.18</c:v>
                </c:pt>
                <c:pt idx="12">
                  <c:v>4.5</c:v>
                </c:pt>
                <c:pt idx="13">
                  <c:v>2.44</c:v>
                </c:pt>
                <c:pt idx="14">
                  <c:v>15.2</c:v>
                </c:pt>
                <c:pt idx="15">
                  <c:v>14.8</c:v>
                </c:pt>
                <c:pt idx="16">
                  <c:v>13.9</c:v>
                </c:pt>
                <c:pt idx="17">
                  <c:v>7.64</c:v>
                </c:pt>
                <c:pt idx="18">
                  <c:v>9.81</c:v>
                </c:pt>
                <c:pt idx="19">
                  <c:v>10.6</c:v>
                </c:pt>
                <c:pt idx="20">
                  <c:v>13.3</c:v>
                </c:pt>
                <c:pt idx="21">
                  <c:v>15.1</c:v>
                </c:pt>
                <c:pt idx="22">
                  <c:v>11.1</c:v>
                </c:pt>
                <c:pt idx="23">
                  <c:v>14.5</c:v>
                </c:pt>
                <c:pt idx="24">
                  <c:v>12.5</c:v>
                </c:pt>
                <c:pt idx="25">
                  <c:v>10.1</c:v>
                </c:pt>
                <c:pt idx="26">
                  <c:v>5.04</c:v>
                </c:pt>
                <c:pt idx="27">
                  <c:v>14.5</c:v>
                </c:pt>
                <c:pt idx="28">
                  <c:v>9.16</c:v>
                </c:pt>
                <c:pt idx="29">
                  <c:v>4.1000000000000002E-2</c:v>
                </c:pt>
              </c:numCache>
            </c:numRef>
          </c:val>
        </c:ser>
        <c:ser>
          <c:idx val="1"/>
          <c:order val="1"/>
          <c:tx>
            <c:strRef>
              <c:f>'Nov23'!$A$4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'Nov23'!$C$4:$AG$4</c:f>
              <c:numCache>
                <c:formatCode>General</c:formatCode>
                <c:ptCount val="31"/>
                <c:pt idx="0">
                  <c:v>37.299999999999997</c:v>
                </c:pt>
                <c:pt idx="1">
                  <c:v>8.27</c:v>
                </c:pt>
                <c:pt idx="2">
                  <c:v>51.9</c:v>
                </c:pt>
                <c:pt idx="3">
                  <c:v>16.100000000000001</c:v>
                </c:pt>
                <c:pt idx="4">
                  <c:v>45.6</c:v>
                </c:pt>
                <c:pt idx="5">
                  <c:v>43.4</c:v>
                </c:pt>
                <c:pt idx="6">
                  <c:v>39.6</c:v>
                </c:pt>
                <c:pt idx="7">
                  <c:v>63.5</c:v>
                </c:pt>
                <c:pt idx="8">
                  <c:v>17.8</c:v>
                </c:pt>
                <c:pt idx="9">
                  <c:v>36.6</c:v>
                </c:pt>
                <c:pt idx="10">
                  <c:v>19</c:v>
                </c:pt>
                <c:pt idx="11">
                  <c:v>11</c:v>
                </c:pt>
                <c:pt idx="12">
                  <c:v>14.2</c:v>
                </c:pt>
                <c:pt idx="13">
                  <c:v>4.0199999999999996</c:v>
                </c:pt>
                <c:pt idx="14">
                  <c:v>40.1</c:v>
                </c:pt>
                <c:pt idx="15">
                  <c:v>21.8</c:v>
                </c:pt>
                <c:pt idx="16">
                  <c:v>21.1</c:v>
                </c:pt>
                <c:pt idx="17">
                  <c:v>21.7</c:v>
                </c:pt>
                <c:pt idx="18">
                  <c:v>20.9</c:v>
                </c:pt>
                <c:pt idx="19">
                  <c:v>23</c:v>
                </c:pt>
                <c:pt idx="20">
                  <c:v>25.4</c:v>
                </c:pt>
                <c:pt idx="21">
                  <c:v>24.3</c:v>
                </c:pt>
                <c:pt idx="22">
                  <c:v>42.9</c:v>
                </c:pt>
                <c:pt idx="23" formatCode="0.0">
                  <c:v>32.6</c:v>
                </c:pt>
                <c:pt idx="24" formatCode="0.0">
                  <c:v>25.2</c:v>
                </c:pt>
                <c:pt idx="25" formatCode="0.0">
                  <c:v>40.1</c:v>
                </c:pt>
                <c:pt idx="26" formatCode="0.0">
                  <c:v>16.100000000000001</c:v>
                </c:pt>
                <c:pt idx="27" formatCode="0.0">
                  <c:v>13.9</c:v>
                </c:pt>
                <c:pt idx="28" formatCode="0.0">
                  <c:v>42.5</c:v>
                </c:pt>
                <c:pt idx="29" formatCode="0.0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9664"/>
        <c:axId val="848356528"/>
        <c:axId val="828304264"/>
      </c:bar3DChart>
      <c:catAx>
        <c:axId val="84835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65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9664"/>
        <c:crossesAt val="1"/>
        <c:crossBetween val="between"/>
      </c:valAx>
      <c:serAx>
        <c:axId val="828304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652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Dezember 2023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'Dez23'!$A$3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'Dez23'!$C$3:$AG$3</c:f>
              <c:numCache>
                <c:formatCode>0.0</c:formatCode>
                <c:ptCount val="31"/>
                <c:pt idx="0">
                  <c:v>0.48499999999999999</c:v>
                </c:pt>
                <c:pt idx="1">
                  <c:v>0.47399999999999998</c:v>
                </c:pt>
                <c:pt idx="2">
                  <c:v>1.1200000000000001</c:v>
                </c:pt>
                <c:pt idx="3">
                  <c:v>0.39100000000000001</c:v>
                </c:pt>
                <c:pt idx="4">
                  <c:v>11.7</c:v>
                </c:pt>
                <c:pt idx="5">
                  <c:v>11.8</c:v>
                </c:pt>
                <c:pt idx="6">
                  <c:v>9.7100000000000009</c:v>
                </c:pt>
                <c:pt idx="7">
                  <c:v>2.77</c:v>
                </c:pt>
                <c:pt idx="8">
                  <c:v>8.11</c:v>
                </c:pt>
                <c:pt idx="9">
                  <c:v>12.1</c:v>
                </c:pt>
                <c:pt idx="10">
                  <c:v>8.5299999999999994</c:v>
                </c:pt>
                <c:pt idx="11">
                  <c:v>4.6399999999999997</c:v>
                </c:pt>
                <c:pt idx="12">
                  <c:v>9.56</c:v>
                </c:pt>
                <c:pt idx="13">
                  <c:v>6.38</c:v>
                </c:pt>
                <c:pt idx="14">
                  <c:v>7.75</c:v>
                </c:pt>
                <c:pt idx="15">
                  <c:v>9.09</c:v>
                </c:pt>
                <c:pt idx="16">
                  <c:v>2.56</c:v>
                </c:pt>
                <c:pt idx="17">
                  <c:v>3.14</c:v>
                </c:pt>
                <c:pt idx="18">
                  <c:v>9.7100000000000009</c:v>
                </c:pt>
                <c:pt idx="19">
                  <c:v>10.9</c:v>
                </c:pt>
                <c:pt idx="20">
                  <c:v>5.26</c:v>
                </c:pt>
                <c:pt idx="21">
                  <c:v>2.39</c:v>
                </c:pt>
                <c:pt idx="22">
                  <c:v>10.5</c:v>
                </c:pt>
                <c:pt idx="23">
                  <c:v>12.6</c:v>
                </c:pt>
                <c:pt idx="24">
                  <c:v>7.38</c:v>
                </c:pt>
                <c:pt idx="25">
                  <c:v>8.5299999999999994</c:v>
                </c:pt>
                <c:pt idx="26">
                  <c:v>8.84</c:v>
                </c:pt>
                <c:pt idx="27">
                  <c:v>5.83</c:v>
                </c:pt>
                <c:pt idx="28">
                  <c:v>11.4</c:v>
                </c:pt>
                <c:pt idx="29">
                  <c:v>7.71</c:v>
                </c:pt>
                <c:pt idx="30">
                  <c:v>8.94</c:v>
                </c:pt>
              </c:numCache>
            </c:numRef>
          </c:val>
        </c:ser>
        <c:ser>
          <c:idx val="1"/>
          <c:order val="1"/>
          <c:tx>
            <c:strRef>
              <c:f>'Dez23'!$A$4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'Dez23'!$C$4:$AG$4</c:f>
              <c:numCache>
                <c:formatCode>General</c:formatCode>
                <c:ptCount val="31"/>
                <c:pt idx="0">
                  <c:v>1.3</c:v>
                </c:pt>
                <c:pt idx="1">
                  <c:v>0.64</c:v>
                </c:pt>
                <c:pt idx="2">
                  <c:v>5.0999999999999996</c:v>
                </c:pt>
                <c:pt idx="3">
                  <c:v>1.06</c:v>
                </c:pt>
                <c:pt idx="4">
                  <c:v>27.8</c:v>
                </c:pt>
                <c:pt idx="5">
                  <c:v>22.8</c:v>
                </c:pt>
                <c:pt idx="6">
                  <c:v>34.4</c:v>
                </c:pt>
                <c:pt idx="7">
                  <c:v>9.9700000000000006</c:v>
                </c:pt>
                <c:pt idx="8">
                  <c:v>13.9</c:v>
                </c:pt>
                <c:pt idx="9">
                  <c:v>29.6</c:v>
                </c:pt>
                <c:pt idx="10">
                  <c:v>9.31</c:v>
                </c:pt>
                <c:pt idx="11">
                  <c:v>8.89</c:v>
                </c:pt>
                <c:pt idx="12">
                  <c:v>11.2</c:v>
                </c:pt>
                <c:pt idx="13">
                  <c:v>15.4</c:v>
                </c:pt>
                <c:pt idx="14">
                  <c:v>37.299999999999997</c:v>
                </c:pt>
                <c:pt idx="15">
                  <c:v>26.6</c:v>
                </c:pt>
                <c:pt idx="16">
                  <c:v>8.6300000000000008</c:v>
                </c:pt>
                <c:pt idx="17">
                  <c:v>12.9</c:v>
                </c:pt>
                <c:pt idx="18">
                  <c:v>17</c:v>
                </c:pt>
                <c:pt idx="19">
                  <c:v>23.6</c:v>
                </c:pt>
                <c:pt idx="20">
                  <c:v>9.31</c:v>
                </c:pt>
                <c:pt idx="21">
                  <c:v>7.08</c:v>
                </c:pt>
                <c:pt idx="22">
                  <c:v>34</c:v>
                </c:pt>
                <c:pt idx="23" formatCode="0.0">
                  <c:v>22.8</c:v>
                </c:pt>
                <c:pt idx="24" formatCode="0.0">
                  <c:v>38.1</c:v>
                </c:pt>
                <c:pt idx="25" formatCode="0.0">
                  <c:v>36.799999999999997</c:v>
                </c:pt>
                <c:pt idx="26" formatCode="0.0">
                  <c:v>42.4</c:v>
                </c:pt>
                <c:pt idx="27" formatCode="0.0">
                  <c:v>17.7</c:v>
                </c:pt>
                <c:pt idx="28" formatCode="0.0">
                  <c:v>24.6</c:v>
                </c:pt>
                <c:pt idx="29" formatCode="0.0">
                  <c:v>36.9</c:v>
                </c:pt>
                <c:pt idx="30" formatCode="0.0">
                  <c:v>8.2799999999999994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3784"/>
        <c:axId val="848362016"/>
        <c:axId val="828297904"/>
      </c:bar3DChart>
      <c:catAx>
        <c:axId val="84835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20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6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3784"/>
        <c:crossesAt val="1"/>
        <c:crossBetween val="between"/>
      </c:valAx>
      <c:serAx>
        <c:axId val="82829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62016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Januar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'Jan24'!$A$3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'Jan24'!$C$3:$AG$3</c:f>
              <c:numCache>
                <c:formatCode>0.0</c:formatCode>
                <c:ptCount val="31"/>
                <c:pt idx="0">
                  <c:v>13.4</c:v>
                </c:pt>
                <c:pt idx="1">
                  <c:v>7.16</c:v>
                </c:pt>
                <c:pt idx="2">
                  <c:v>11.4</c:v>
                </c:pt>
                <c:pt idx="3">
                  <c:v>11.9</c:v>
                </c:pt>
                <c:pt idx="4">
                  <c:v>1.5</c:v>
                </c:pt>
                <c:pt idx="5">
                  <c:v>5.03</c:v>
                </c:pt>
                <c:pt idx="6">
                  <c:v>5.37</c:v>
                </c:pt>
                <c:pt idx="7">
                  <c:v>2.09</c:v>
                </c:pt>
                <c:pt idx="8">
                  <c:v>5.42</c:v>
                </c:pt>
                <c:pt idx="9">
                  <c:v>0.76200000000000001</c:v>
                </c:pt>
                <c:pt idx="10">
                  <c:v>0.215</c:v>
                </c:pt>
                <c:pt idx="11">
                  <c:v>0.69899999999999995</c:v>
                </c:pt>
                <c:pt idx="12">
                  <c:v>0.61799999999999999</c:v>
                </c:pt>
                <c:pt idx="13">
                  <c:v>1.45</c:v>
                </c:pt>
                <c:pt idx="14">
                  <c:v>12.4</c:v>
                </c:pt>
                <c:pt idx="15">
                  <c:v>16</c:v>
                </c:pt>
                <c:pt idx="16">
                  <c:v>4.6399999999999997</c:v>
                </c:pt>
                <c:pt idx="17">
                  <c:v>4.51</c:v>
                </c:pt>
                <c:pt idx="18">
                  <c:v>0.54</c:v>
                </c:pt>
                <c:pt idx="19">
                  <c:v>0.95299999999999996</c:v>
                </c:pt>
                <c:pt idx="20">
                  <c:v>3.96</c:v>
                </c:pt>
                <c:pt idx="21">
                  <c:v>4.76</c:v>
                </c:pt>
                <c:pt idx="22">
                  <c:v>14.8</c:v>
                </c:pt>
                <c:pt idx="23">
                  <c:v>5.19</c:v>
                </c:pt>
                <c:pt idx="24">
                  <c:v>9.2899999999999991</c:v>
                </c:pt>
                <c:pt idx="25">
                  <c:v>7.75</c:v>
                </c:pt>
                <c:pt idx="26">
                  <c:v>12.1</c:v>
                </c:pt>
                <c:pt idx="27">
                  <c:v>9.92</c:v>
                </c:pt>
                <c:pt idx="28">
                  <c:v>10.1</c:v>
                </c:pt>
                <c:pt idx="29">
                  <c:v>14.3</c:v>
                </c:pt>
                <c:pt idx="3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'Jan24'!$A$4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'Jan24'!$C$4:$AG$4</c:f>
              <c:numCache>
                <c:formatCode>General</c:formatCode>
                <c:ptCount val="31"/>
                <c:pt idx="0">
                  <c:v>34.299999999999997</c:v>
                </c:pt>
                <c:pt idx="1">
                  <c:v>13.7</c:v>
                </c:pt>
                <c:pt idx="2">
                  <c:v>27.2</c:v>
                </c:pt>
                <c:pt idx="3">
                  <c:v>30.1</c:v>
                </c:pt>
                <c:pt idx="4">
                  <c:v>5.13</c:v>
                </c:pt>
                <c:pt idx="5">
                  <c:v>16.399999999999999</c:v>
                </c:pt>
                <c:pt idx="6">
                  <c:v>21.4</c:v>
                </c:pt>
                <c:pt idx="7">
                  <c:v>6.4</c:v>
                </c:pt>
                <c:pt idx="8">
                  <c:v>17.8</c:v>
                </c:pt>
                <c:pt idx="9">
                  <c:v>2.44</c:v>
                </c:pt>
                <c:pt idx="10">
                  <c:v>0.52</c:v>
                </c:pt>
                <c:pt idx="11">
                  <c:v>2.41</c:v>
                </c:pt>
                <c:pt idx="12">
                  <c:v>2.0499999999999998</c:v>
                </c:pt>
                <c:pt idx="13">
                  <c:v>3.76</c:v>
                </c:pt>
                <c:pt idx="14">
                  <c:v>22.6</c:v>
                </c:pt>
                <c:pt idx="15">
                  <c:v>28.3</c:v>
                </c:pt>
                <c:pt idx="16">
                  <c:v>8.93</c:v>
                </c:pt>
                <c:pt idx="17">
                  <c:v>14.1</c:v>
                </c:pt>
                <c:pt idx="18">
                  <c:v>1.93</c:v>
                </c:pt>
                <c:pt idx="19">
                  <c:v>3.91</c:v>
                </c:pt>
                <c:pt idx="20">
                  <c:v>12.7</c:v>
                </c:pt>
                <c:pt idx="21">
                  <c:v>8.1199999999999992</c:v>
                </c:pt>
                <c:pt idx="22">
                  <c:v>34.799999999999997</c:v>
                </c:pt>
                <c:pt idx="23" formatCode="0.0">
                  <c:v>16.8</c:v>
                </c:pt>
                <c:pt idx="24" formatCode="0.0">
                  <c:v>52.8</c:v>
                </c:pt>
                <c:pt idx="25" formatCode="0.0">
                  <c:v>17</c:v>
                </c:pt>
                <c:pt idx="26" formatCode="0.0">
                  <c:v>32.6</c:v>
                </c:pt>
                <c:pt idx="27" formatCode="0.0">
                  <c:v>55.2</c:v>
                </c:pt>
                <c:pt idx="28" formatCode="0.0">
                  <c:v>50.7</c:v>
                </c:pt>
                <c:pt idx="29" formatCode="0.0">
                  <c:v>44.5</c:v>
                </c:pt>
                <c:pt idx="30" formatCode="0.0">
                  <c:v>53.2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63192"/>
        <c:axId val="848354568"/>
        <c:axId val="828302992"/>
      </c:bar3DChart>
      <c:catAx>
        <c:axId val="8483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45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3192"/>
        <c:crossesAt val="1"/>
        <c:crossBetween val="between"/>
      </c:valAx>
      <c:serAx>
        <c:axId val="82830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456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Februar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'Feb24'!$A$3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'Feb24'!$C$3:$AG$3</c:f>
              <c:numCache>
                <c:formatCode>0.0</c:formatCode>
                <c:ptCount val="31"/>
                <c:pt idx="0">
                  <c:v>6.46</c:v>
                </c:pt>
                <c:pt idx="1">
                  <c:v>16.3</c:v>
                </c:pt>
                <c:pt idx="2">
                  <c:v>10.5</c:v>
                </c:pt>
                <c:pt idx="3">
                  <c:v>11.1</c:v>
                </c:pt>
                <c:pt idx="4">
                  <c:v>11.3</c:v>
                </c:pt>
                <c:pt idx="5">
                  <c:v>11.3</c:v>
                </c:pt>
                <c:pt idx="6">
                  <c:v>15.9</c:v>
                </c:pt>
                <c:pt idx="7">
                  <c:v>10.6</c:v>
                </c:pt>
                <c:pt idx="8">
                  <c:v>4.9800000000000004</c:v>
                </c:pt>
                <c:pt idx="9">
                  <c:v>13.5</c:v>
                </c:pt>
                <c:pt idx="10">
                  <c:v>19.100000000000001</c:v>
                </c:pt>
                <c:pt idx="11">
                  <c:v>17.5</c:v>
                </c:pt>
                <c:pt idx="12">
                  <c:v>12.3</c:v>
                </c:pt>
                <c:pt idx="13">
                  <c:v>17.2</c:v>
                </c:pt>
                <c:pt idx="14">
                  <c:v>15</c:v>
                </c:pt>
                <c:pt idx="15">
                  <c:v>15.9</c:v>
                </c:pt>
                <c:pt idx="16">
                  <c:v>16.3</c:v>
                </c:pt>
                <c:pt idx="17">
                  <c:v>9.6199999999999992</c:v>
                </c:pt>
                <c:pt idx="18">
                  <c:v>17.8</c:v>
                </c:pt>
                <c:pt idx="19">
                  <c:v>19.600000000000001</c:v>
                </c:pt>
                <c:pt idx="20">
                  <c:v>11.7</c:v>
                </c:pt>
                <c:pt idx="21">
                  <c:v>4.75</c:v>
                </c:pt>
                <c:pt idx="22">
                  <c:v>17.100000000000001</c:v>
                </c:pt>
                <c:pt idx="23">
                  <c:v>21.4</c:v>
                </c:pt>
                <c:pt idx="24">
                  <c:v>16.7</c:v>
                </c:pt>
                <c:pt idx="25">
                  <c:v>19.5</c:v>
                </c:pt>
                <c:pt idx="26">
                  <c:v>12.8</c:v>
                </c:pt>
                <c:pt idx="27">
                  <c:v>17.600000000000001</c:v>
                </c:pt>
                <c:pt idx="28">
                  <c:v>16</c:v>
                </c:pt>
              </c:numCache>
            </c:numRef>
          </c:val>
        </c:ser>
        <c:ser>
          <c:idx val="1"/>
          <c:order val="1"/>
          <c:tx>
            <c:strRef>
              <c:f>'Feb24'!$A$4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'Feb24'!$C$4:$AG$4</c:f>
              <c:numCache>
                <c:formatCode>General</c:formatCode>
                <c:ptCount val="31"/>
                <c:pt idx="0">
                  <c:v>13.5</c:v>
                </c:pt>
                <c:pt idx="1">
                  <c:v>33.700000000000003</c:v>
                </c:pt>
                <c:pt idx="2">
                  <c:v>63.1</c:v>
                </c:pt>
                <c:pt idx="3">
                  <c:v>64.7</c:v>
                </c:pt>
                <c:pt idx="4">
                  <c:v>65.2</c:v>
                </c:pt>
                <c:pt idx="5">
                  <c:v>61.8</c:v>
                </c:pt>
                <c:pt idx="6">
                  <c:v>51.9</c:v>
                </c:pt>
                <c:pt idx="7">
                  <c:v>31</c:v>
                </c:pt>
                <c:pt idx="8">
                  <c:v>21.5</c:v>
                </c:pt>
                <c:pt idx="9">
                  <c:v>26.9</c:v>
                </c:pt>
                <c:pt idx="10">
                  <c:v>44.5</c:v>
                </c:pt>
                <c:pt idx="11">
                  <c:v>53.9</c:v>
                </c:pt>
                <c:pt idx="12">
                  <c:v>75.900000000000006</c:v>
                </c:pt>
                <c:pt idx="13">
                  <c:v>53.8</c:v>
                </c:pt>
                <c:pt idx="14">
                  <c:v>51.2</c:v>
                </c:pt>
                <c:pt idx="15">
                  <c:v>57.9</c:v>
                </c:pt>
                <c:pt idx="16">
                  <c:v>43.3</c:v>
                </c:pt>
                <c:pt idx="17">
                  <c:v>41.9</c:v>
                </c:pt>
                <c:pt idx="18">
                  <c:v>40.700000000000003</c:v>
                </c:pt>
                <c:pt idx="19">
                  <c:v>65.400000000000006</c:v>
                </c:pt>
                <c:pt idx="20">
                  <c:v>55.3</c:v>
                </c:pt>
                <c:pt idx="21">
                  <c:v>20.100000000000001</c:v>
                </c:pt>
                <c:pt idx="22">
                  <c:v>76.7</c:v>
                </c:pt>
                <c:pt idx="23" formatCode="0.0">
                  <c:v>82.9</c:v>
                </c:pt>
                <c:pt idx="24" formatCode="0.0">
                  <c:v>86</c:v>
                </c:pt>
                <c:pt idx="25" formatCode="0.0">
                  <c:v>66.7</c:v>
                </c:pt>
                <c:pt idx="26" formatCode="0.0">
                  <c:v>28.7</c:v>
                </c:pt>
                <c:pt idx="27" formatCode="0.0">
                  <c:v>33.4</c:v>
                </c:pt>
                <c:pt idx="28" formatCode="0.0">
                  <c:v>78.2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5352"/>
        <c:axId val="848357312"/>
        <c:axId val="828296208"/>
      </c:bar3DChart>
      <c:catAx>
        <c:axId val="84835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73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5352"/>
        <c:crossesAt val="1"/>
        <c:crossBetween val="between"/>
      </c:valAx>
      <c:serAx>
        <c:axId val="828296208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731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März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'Mar24'!$A$3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'Mar24'!$C$3:$AG$3</c:f>
              <c:numCache>
                <c:formatCode>0.0</c:formatCode>
                <c:ptCount val="31"/>
                <c:pt idx="0">
                  <c:v>7.55</c:v>
                </c:pt>
                <c:pt idx="1">
                  <c:v>18.100000000000001</c:v>
                </c:pt>
                <c:pt idx="2">
                  <c:v>17.399999999999999</c:v>
                </c:pt>
                <c:pt idx="3">
                  <c:v>20.2</c:v>
                </c:pt>
                <c:pt idx="4">
                  <c:v>20.8</c:v>
                </c:pt>
                <c:pt idx="5">
                  <c:v>11.6</c:v>
                </c:pt>
                <c:pt idx="6">
                  <c:v>22</c:v>
                </c:pt>
                <c:pt idx="7">
                  <c:v>21.9</c:v>
                </c:pt>
                <c:pt idx="8">
                  <c:v>17.7</c:v>
                </c:pt>
                <c:pt idx="9">
                  <c:v>8.2899999999999991</c:v>
                </c:pt>
                <c:pt idx="10">
                  <c:v>22.2</c:v>
                </c:pt>
                <c:pt idx="11">
                  <c:v>23.6</c:v>
                </c:pt>
                <c:pt idx="12">
                  <c:v>17.600000000000001</c:v>
                </c:pt>
                <c:pt idx="13">
                  <c:v>21</c:v>
                </c:pt>
                <c:pt idx="14">
                  <c:v>18.5</c:v>
                </c:pt>
                <c:pt idx="15">
                  <c:v>25.5</c:v>
                </c:pt>
                <c:pt idx="16">
                  <c:v>17.600000000000001</c:v>
                </c:pt>
                <c:pt idx="17">
                  <c:v>27.8</c:v>
                </c:pt>
                <c:pt idx="18">
                  <c:v>17.5</c:v>
                </c:pt>
                <c:pt idx="19">
                  <c:v>17.7</c:v>
                </c:pt>
                <c:pt idx="20">
                  <c:v>25.3</c:v>
                </c:pt>
                <c:pt idx="21">
                  <c:v>21.4</c:v>
                </c:pt>
                <c:pt idx="22">
                  <c:v>25.3</c:v>
                </c:pt>
                <c:pt idx="23">
                  <c:v>26.9</c:v>
                </c:pt>
                <c:pt idx="24">
                  <c:v>19.600000000000001</c:v>
                </c:pt>
                <c:pt idx="25">
                  <c:v>19.600000000000001</c:v>
                </c:pt>
                <c:pt idx="26">
                  <c:v>7.25</c:v>
                </c:pt>
                <c:pt idx="27">
                  <c:v>26.5</c:v>
                </c:pt>
                <c:pt idx="28">
                  <c:v>21.2</c:v>
                </c:pt>
                <c:pt idx="29">
                  <c:v>17.7</c:v>
                </c:pt>
                <c:pt idx="30">
                  <c:v>27.3</c:v>
                </c:pt>
              </c:numCache>
            </c:numRef>
          </c:val>
        </c:ser>
        <c:ser>
          <c:idx val="1"/>
          <c:order val="1"/>
          <c:tx>
            <c:strRef>
              <c:f>'Mar24'!$A$4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'Mar24'!$C$4:$AG$4</c:f>
              <c:numCache>
                <c:formatCode>General</c:formatCode>
                <c:ptCount val="31"/>
                <c:pt idx="0">
                  <c:v>40.9</c:v>
                </c:pt>
                <c:pt idx="1">
                  <c:v>76.3</c:v>
                </c:pt>
                <c:pt idx="2">
                  <c:v>69.2</c:v>
                </c:pt>
                <c:pt idx="3">
                  <c:v>56.3</c:v>
                </c:pt>
                <c:pt idx="4">
                  <c:v>44.7</c:v>
                </c:pt>
                <c:pt idx="5">
                  <c:v>44</c:v>
                </c:pt>
                <c:pt idx="6">
                  <c:v>67.400000000000006</c:v>
                </c:pt>
                <c:pt idx="7">
                  <c:v>52.7</c:v>
                </c:pt>
                <c:pt idx="8">
                  <c:v>71.099999999999994</c:v>
                </c:pt>
                <c:pt idx="9">
                  <c:v>26.4</c:v>
                </c:pt>
                <c:pt idx="10">
                  <c:v>96.3</c:v>
                </c:pt>
                <c:pt idx="11">
                  <c:v>51</c:v>
                </c:pt>
                <c:pt idx="12">
                  <c:v>66</c:v>
                </c:pt>
                <c:pt idx="13">
                  <c:v>83.4</c:v>
                </c:pt>
                <c:pt idx="14">
                  <c:v>58.7</c:v>
                </c:pt>
                <c:pt idx="15">
                  <c:v>85</c:v>
                </c:pt>
                <c:pt idx="16">
                  <c:v>55.4</c:v>
                </c:pt>
                <c:pt idx="17">
                  <c:v>51.2</c:v>
                </c:pt>
                <c:pt idx="18">
                  <c:v>79</c:v>
                </c:pt>
                <c:pt idx="19">
                  <c:v>109</c:v>
                </c:pt>
                <c:pt idx="20">
                  <c:v>94.2</c:v>
                </c:pt>
                <c:pt idx="21">
                  <c:v>116</c:v>
                </c:pt>
                <c:pt idx="22">
                  <c:v>100</c:v>
                </c:pt>
                <c:pt idx="23" formatCode="0.0">
                  <c:v>109</c:v>
                </c:pt>
                <c:pt idx="24" formatCode="0.0">
                  <c:v>125</c:v>
                </c:pt>
                <c:pt idx="25" formatCode="0.0">
                  <c:v>105</c:v>
                </c:pt>
                <c:pt idx="26" formatCode="0.0">
                  <c:v>28.2</c:v>
                </c:pt>
                <c:pt idx="27" formatCode="0.0">
                  <c:v>102</c:v>
                </c:pt>
                <c:pt idx="28" formatCode="0.0">
                  <c:v>81.599999999999994</c:v>
                </c:pt>
                <c:pt idx="29" formatCode="0.0">
                  <c:v>37.6</c:v>
                </c:pt>
                <c:pt idx="30" formatCode="0.0">
                  <c:v>88.8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8358096"/>
        <c:axId val="848358488"/>
        <c:axId val="828291968"/>
      </c:bar3DChart>
      <c:catAx>
        <c:axId val="84835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84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84835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58096"/>
        <c:crossesAt val="1"/>
        <c:crossBetween val="between"/>
      </c:valAx>
      <c:serAx>
        <c:axId val="82829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848358488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April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'Apr24'!$A$3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'Apr24'!$C$3:$AG$3</c:f>
              <c:numCache>
                <c:formatCode>0.0</c:formatCode>
                <c:ptCount val="31"/>
                <c:pt idx="0">
                  <c:v>30</c:v>
                </c:pt>
                <c:pt idx="1">
                  <c:v>27.9</c:v>
                </c:pt>
                <c:pt idx="2">
                  <c:v>26.5</c:v>
                </c:pt>
                <c:pt idx="3">
                  <c:v>24.1</c:v>
                </c:pt>
                <c:pt idx="4">
                  <c:v>23.8</c:v>
                </c:pt>
                <c:pt idx="5">
                  <c:v>20.5</c:v>
                </c:pt>
                <c:pt idx="6">
                  <c:v>24.2</c:v>
                </c:pt>
                <c:pt idx="7">
                  <c:v>20.9</c:v>
                </c:pt>
                <c:pt idx="8">
                  <c:v>7.01</c:v>
                </c:pt>
                <c:pt idx="9">
                  <c:v>29.6</c:v>
                </c:pt>
                <c:pt idx="10">
                  <c:v>20.5</c:v>
                </c:pt>
                <c:pt idx="11">
                  <c:v>20.3</c:v>
                </c:pt>
                <c:pt idx="12">
                  <c:v>20.9</c:v>
                </c:pt>
                <c:pt idx="13">
                  <c:v>19.8</c:v>
                </c:pt>
                <c:pt idx="14">
                  <c:v>26.7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13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29.9</c:v>
                </c:pt>
                <c:pt idx="24">
                  <c:v>30</c:v>
                </c:pt>
                <c:pt idx="25">
                  <c:v>28.4</c:v>
                </c:pt>
                <c:pt idx="26">
                  <c:v>30</c:v>
                </c:pt>
                <c:pt idx="27">
                  <c:v>9.2100000000000009</c:v>
                </c:pt>
                <c:pt idx="28">
                  <c:v>25.7</c:v>
                </c:pt>
                <c:pt idx="29">
                  <c:v>21.8</c:v>
                </c:pt>
              </c:numCache>
            </c:numRef>
          </c:val>
        </c:ser>
        <c:ser>
          <c:idx val="1"/>
          <c:order val="1"/>
          <c:tx>
            <c:strRef>
              <c:f>'Apr24'!$A$4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'Apr24'!$C$4:$AG$4</c:f>
              <c:numCache>
                <c:formatCode>General</c:formatCode>
                <c:ptCount val="31"/>
                <c:pt idx="0">
                  <c:v>78.7</c:v>
                </c:pt>
                <c:pt idx="1">
                  <c:v>129</c:v>
                </c:pt>
                <c:pt idx="2">
                  <c:v>64.099999999999994</c:v>
                </c:pt>
                <c:pt idx="3">
                  <c:v>85.4</c:v>
                </c:pt>
                <c:pt idx="4">
                  <c:v>122</c:v>
                </c:pt>
                <c:pt idx="5">
                  <c:v>131</c:v>
                </c:pt>
                <c:pt idx="6">
                  <c:v>115</c:v>
                </c:pt>
                <c:pt idx="7">
                  <c:v>109</c:v>
                </c:pt>
                <c:pt idx="8">
                  <c:v>29.1</c:v>
                </c:pt>
                <c:pt idx="9">
                  <c:v>96.2</c:v>
                </c:pt>
                <c:pt idx="10">
                  <c:v>151</c:v>
                </c:pt>
                <c:pt idx="11">
                  <c:v>150</c:v>
                </c:pt>
                <c:pt idx="12">
                  <c:v>151</c:v>
                </c:pt>
                <c:pt idx="13">
                  <c:v>151</c:v>
                </c:pt>
                <c:pt idx="14">
                  <c:v>116</c:v>
                </c:pt>
                <c:pt idx="15">
                  <c:v>127</c:v>
                </c:pt>
                <c:pt idx="16">
                  <c:v>114</c:v>
                </c:pt>
                <c:pt idx="17">
                  <c:v>92.4</c:v>
                </c:pt>
                <c:pt idx="18">
                  <c:v>46.8</c:v>
                </c:pt>
                <c:pt idx="19">
                  <c:v>115</c:v>
                </c:pt>
                <c:pt idx="20">
                  <c:v>88.5</c:v>
                </c:pt>
                <c:pt idx="21">
                  <c:v>65.099999999999994</c:v>
                </c:pt>
                <c:pt idx="22">
                  <c:v>74.2</c:v>
                </c:pt>
                <c:pt idx="23" formatCode="0.0">
                  <c:v>94.6</c:v>
                </c:pt>
                <c:pt idx="24" formatCode="0.0">
                  <c:v>152</c:v>
                </c:pt>
                <c:pt idx="25" formatCode="0.0">
                  <c:v>84.1</c:v>
                </c:pt>
                <c:pt idx="26" formatCode="0.0">
                  <c:v>159</c:v>
                </c:pt>
                <c:pt idx="27" formatCode="0.0">
                  <c:v>42.8</c:v>
                </c:pt>
                <c:pt idx="28" formatCode="0.0">
                  <c:v>145</c:v>
                </c:pt>
                <c:pt idx="29" formatCode="0.0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5280"/>
        <c:axId val="923175672"/>
        <c:axId val="828301296"/>
      </c:bar3DChart>
      <c:catAx>
        <c:axId val="92317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56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5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5280"/>
        <c:crossesAt val="1"/>
        <c:crossBetween val="between"/>
      </c:valAx>
      <c:serAx>
        <c:axId val="82830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5672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16.8 kWp PV-Anlage Wilerweg 
Stromproduktion Mai 2024</a:t>
            </a:r>
          </a:p>
        </c:rich>
      </c:tx>
      <c:layout>
        <c:manualLayout>
          <c:xMode val="edge"/>
          <c:yMode val="edge"/>
          <c:x val="0.36501283000374463"/>
          <c:y val="3.0855534986620716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852848233172661E-2"/>
          <c:y val="0.23842917251051893"/>
          <c:w val="0.73591283375310201"/>
          <c:h val="0.695652173913043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'Mai24'!$A$3</c:f>
              <c:strCache>
                <c:ptCount val="1"/>
                <c:pt idx="0">
                  <c:v>Tageshöchst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'Mai24'!$C$3:$AG$3</c:f>
              <c:numCache>
                <c:formatCode>0.0</c:formatCode>
                <c:ptCount val="31"/>
                <c:pt idx="0">
                  <c:v>21.9</c:v>
                </c:pt>
                <c:pt idx="1">
                  <c:v>26.9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16.600000000000001</c:v>
                </c:pt>
                <c:pt idx="6">
                  <c:v>15.4</c:v>
                </c:pt>
                <c:pt idx="7">
                  <c:v>30</c:v>
                </c:pt>
                <c:pt idx="8">
                  <c:v>30</c:v>
                </c:pt>
                <c:pt idx="9">
                  <c:v>22.2</c:v>
                </c:pt>
                <c:pt idx="10">
                  <c:v>21.8</c:v>
                </c:pt>
                <c:pt idx="11">
                  <c:v>24.6</c:v>
                </c:pt>
                <c:pt idx="12">
                  <c:v>30</c:v>
                </c:pt>
                <c:pt idx="13">
                  <c:v>28.1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23.2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21</c:v>
                </c:pt>
                <c:pt idx="23">
                  <c:v>30</c:v>
                </c:pt>
                <c:pt idx="24">
                  <c:v>23.8</c:v>
                </c:pt>
                <c:pt idx="25">
                  <c:v>28.2</c:v>
                </c:pt>
                <c:pt idx="26">
                  <c:v>20.8</c:v>
                </c:pt>
                <c:pt idx="27">
                  <c:v>25</c:v>
                </c:pt>
                <c:pt idx="28">
                  <c:v>30</c:v>
                </c:pt>
                <c:pt idx="29">
                  <c:v>30</c:v>
                </c:pt>
                <c:pt idx="30">
                  <c:v>17.3</c:v>
                </c:pt>
              </c:numCache>
            </c:numRef>
          </c:val>
        </c:ser>
        <c:ser>
          <c:idx val="1"/>
          <c:order val="1"/>
          <c:tx>
            <c:strRef>
              <c:f>'Mai24'!$A$4</c:f>
              <c:strCache>
                <c:ptCount val="1"/>
                <c:pt idx="0">
                  <c:v>PV Produktion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'Mai24'!$C$4:$AG$4</c:f>
              <c:numCache>
                <c:formatCode>General</c:formatCode>
                <c:ptCount val="31"/>
                <c:pt idx="0">
                  <c:v>97.1</c:v>
                </c:pt>
                <c:pt idx="1">
                  <c:v>67.400000000000006</c:v>
                </c:pt>
                <c:pt idx="2">
                  <c:v>87.1</c:v>
                </c:pt>
                <c:pt idx="3">
                  <c:v>143</c:v>
                </c:pt>
                <c:pt idx="4">
                  <c:v>121</c:v>
                </c:pt>
                <c:pt idx="5">
                  <c:v>63.2</c:v>
                </c:pt>
                <c:pt idx="6">
                  <c:v>53.5</c:v>
                </c:pt>
                <c:pt idx="7">
                  <c:v>110</c:v>
                </c:pt>
                <c:pt idx="8">
                  <c:v>131</c:v>
                </c:pt>
                <c:pt idx="9">
                  <c:v>187</c:v>
                </c:pt>
                <c:pt idx="10">
                  <c:v>186</c:v>
                </c:pt>
                <c:pt idx="11">
                  <c:v>175</c:v>
                </c:pt>
                <c:pt idx="12">
                  <c:v>153</c:v>
                </c:pt>
                <c:pt idx="13">
                  <c:v>147</c:v>
                </c:pt>
                <c:pt idx="14">
                  <c:v>94.8</c:v>
                </c:pt>
                <c:pt idx="15">
                  <c:v>75.599999999999994</c:v>
                </c:pt>
                <c:pt idx="16">
                  <c:v>154</c:v>
                </c:pt>
                <c:pt idx="17">
                  <c:v>150</c:v>
                </c:pt>
                <c:pt idx="18">
                  <c:v>165</c:v>
                </c:pt>
                <c:pt idx="19">
                  <c:v>148</c:v>
                </c:pt>
                <c:pt idx="20">
                  <c:v>120</c:v>
                </c:pt>
                <c:pt idx="21">
                  <c:v>134</c:v>
                </c:pt>
                <c:pt idx="22">
                  <c:v>84.4</c:v>
                </c:pt>
                <c:pt idx="23" formatCode="0.0">
                  <c:v>119</c:v>
                </c:pt>
                <c:pt idx="24" formatCode="0.0">
                  <c:v>195</c:v>
                </c:pt>
                <c:pt idx="25" formatCode="0.0">
                  <c:v>132</c:v>
                </c:pt>
                <c:pt idx="26" formatCode="0.0">
                  <c:v>56</c:v>
                </c:pt>
                <c:pt idx="27" formatCode="0.0">
                  <c:v>204</c:v>
                </c:pt>
                <c:pt idx="28" formatCode="0.0">
                  <c:v>98.8</c:v>
                </c:pt>
                <c:pt idx="29" formatCode="0.0">
                  <c:v>97.5</c:v>
                </c:pt>
                <c:pt idx="30" formatCode="0.0">
                  <c:v>64.099999999999994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176848"/>
        <c:axId val="923176064"/>
        <c:axId val="828303416"/>
      </c:bar3DChart>
      <c:catAx>
        <c:axId val="92317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606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2317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3176848"/>
        <c:crossesAt val="1"/>
        <c:crossBetween val="between"/>
      </c:valAx>
      <c:serAx>
        <c:axId val="828303416"/>
        <c:scaling>
          <c:orientation val="minMax"/>
        </c:scaling>
        <c:delete val="1"/>
        <c:axPos val="b"/>
        <c:majorTickMark val="out"/>
        <c:minorTickMark val="none"/>
        <c:tickLblPos val="nextTo"/>
        <c:crossAx val="923176064"/>
        <c:crossesAt val="0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11054510691097"/>
          <c:y val="0.56663083690920002"/>
          <c:w val="0.12949641156788338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7620</xdr:rowOff>
    </xdr:from>
    <xdr:to>
      <xdr:col>28</xdr:col>
      <xdr:colOff>396240</xdr:colOff>
      <xdr:row>52</xdr:row>
      <xdr:rowOff>160020</xdr:rowOff>
    </xdr:to>
    <xdr:graphicFrame macro="">
      <xdr:nvGraphicFramePr>
        <xdr:cNvPr id="139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1577340</xdr:colOff>
      <xdr:row>54</xdr:row>
      <xdr:rowOff>7620</xdr:rowOff>
    </xdr:from>
    <xdr:to>
      <xdr:col>29</xdr:col>
      <xdr:colOff>0</xdr:colOff>
      <xdr:row>81</xdr:row>
      <xdr:rowOff>22860</xdr:rowOff>
    </xdr:to>
    <xdr:graphicFrame macro="">
      <xdr:nvGraphicFramePr>
        <xdr:cNvPr id="1394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879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776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674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57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469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367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698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800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903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005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0.48761</cdr:x>
      <cdr:y>0.59949</cdr:y>
    </cdr:from>
    <cdr:to>
      <cdr:x>0.4948</cdr:x>
      <cdr:y>0.63241</cdr:y>
    </cdr:to>
    <cdr:sp macro="" textlink="" fLocksText="0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2322" y="3238548"/>
          <a:ext cx="81296" cy="184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0.48191</cdr:x>
      <cdr:y>0.59875</cdr:y>
    </cdr:from>
    <cdr:to>
      <cdr:x>0.48959</cdr:x>
      <cdr:y>0.63168</cdr:y>
    </cdr:to>
    <cdr:sp macro="" textlink="" fLocksText="0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9995" y="3234498"/>
          <a:ext cx="84006" cy="184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108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210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312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415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517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620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872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56643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147981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36963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596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352876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432951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5505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493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391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288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186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7084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8</xdr:row>
      <xdr:rowOff>106680</xdr:rowOff>
    </xdr:from>
    <xdr:to>
      <xdr:col>25</xdr:col>
      <xdr:colOff>68580</xdr:colOff>
      <xdr:row>50</xdr:row>
      <xdr:rowOff>99060</xdr:rowOff>
    </xdr:to>
    <xdr:graphicFrame macro="">
      <xdr:nvGraphicFramePr>
        <xdr:cNvPr id="6981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9</xdr:row>
      <xdr:rowOff>106680</xdr:rowOff>
    </xdr:from>
    <xdr:to>
      <xdr:col>25</xdr:col>
      <xdr:colOff>68580</xdr:colOff>
      <xdr:row>51</xdr:row>
      <xdr:rowOff>99060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55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56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57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58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59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60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61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62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9.xml"/><Relationship Id="rId1" Type="http://schemas.openxmlformats.org/officeDocument/2006/relationships/printerSettings" Target="../printerSettings/printerSettings63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0.xml"/><Relationship Id="rId1" Type="http://schemas.openxmlformats.org/officeDocument/2006/relationships/printerSettings" Target="../printerSettings/printerSettings6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5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16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17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9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20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21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22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23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25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28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29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30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1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32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33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36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37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38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39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41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45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47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49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50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51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52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53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20"/>
  <sheetViews>
    <sheetView workbookViewId="0">
      <pane xSplit="1" topLeftCell="DQ1" activePane="topRight" state="frozen"/>
      <selection pane="topRight" activeCell="FB12" sqref="FB12"/>
    </sheetView>
  </sheetViews>
  <sheetFormatPr baseColWidth="10" defaultRowHeight="13.2" x14ac:dyDescent="0.25"/>
  <cols>
    <col min="1" max="1" width="23.109375" customWidth="1"/>
    <col min="2" max="123" width="5.88671875" customWidth="1"/>
    <col min="124" max="124" width="5.77734375" customWidth="1"/>
    <col min="125" max="158" width="5.88671875" customWidth="1"/>
    <col min="159" max="159" width="3.109375" customWidth="1"/>
    <col min="160" max="160" width="9.33203125" customWidth="1"/>
    <col min="161" max="161" width="17.6640625" customWidth="1"/>
    <col min="162" max="162" width="10.6640625" customWidth="1"/>
    <col min="163" max="163" width="9.33203125" customWidth="1"/>
    <col min="164" max="164" width="18.33203125" customWidth="1"/>
    <col min="165" max="166" width="9.33203125" customWidth="1"/>
  </cols>
  <sheetData>
    <row r="2" spans="1:166" ht="21" x14ac:dyDescent="0.4">
      <c r="B2" s="1" t="s">
        <v>33</v>
      </c>
    </row>
    <row r="3" spans="1:166" x14ac:dyDescent="0.25">
      <c r="V3">
        <v>11.446999999999999</v>
      </c>
      <c r="W3">
        <v>11.351000000000001</v>
      </c>
      <c r="X3">
        <v>11.417</v>
      </c>
      <c r="Y3">
        <v>14.528</v>
      </c>
      <c r="Z3">
        <v>14.95</v>
      </c>
      <c r="AA3">
        <v>12.38</v>
      </c>
      <c r="AB3">
        <v>12.882999999999999</v>
      </c>
      <c r="AC3">
        <v>11.893000000000001</v>
      </c>
      <c r="AD3">
        <v>11.55</v>
      </c>
      <c r="AE3">
        <v>15</v>
      </c>
      <c r="AF3">
        <v>8.7769999999999992</v>
      </c>
      <c r="AG3">
        <v>4.4749999999999996</v>
      </c>
    </row>
    <row r="4" spans="1:166" x14ac:dyDescent="0.25">
      <c r="V4">
        <v>85.9</v>
      </c>
      <c r="W4">
        <v>84</v>
      </c>
      <c r="X4">
        <v>86.6</v>
      </c>
      <c r="Y4">
        <v>79.8</v>
      </c>
      <c r="Z4">
        <v>65.8</v>
      </c>
      <c r="AA4">
        <v>25.2</v>
      </c>
      <c r="AB4">
        <v>91.8</v>
      </c>
      <c r="AC4">
        <v>81.099999999999994</v>
      </c>
      <c r="AD4">
        <v>80.400000000000006</v>
      </c>
      <c r="AE4">
        <v>44</v>
      </c>
      <c r="AF4">
        <v>35.9</v>
      </c>
      <c r="AG4">
        <v>19.5</v>
      </c>
    </row>
    <row r="5" spans="1:166" x14ac:dyDescent="0.25">
      <c r="V5">
        <v>113569</v>
      </c>
      <c r="W5">
        <v>113653</v>
      </c>
      <c r="X5">
        <v>113740</v>
      </c>
      <c r="Y5">
        <v>113820</v>
      </c>
      <c r="Z5">
        <v>113886</v>
      </c>
      <c r="AA5">
        <v>113911</v>
      </c>
      <c r="AB5">
        <v>114003</v>
      </c>
      <c r="AC5">
        <v>114084</v>
      </c>
      <c r="AD5">
        <v>114164</v>
      </c>
      <c r="AE5">
        <v>114208</v>
      </c>
      <c r="AF5">
        <v>114244</v>
      </c>
      <c r="AG5">
        <v>114264</v>
      </c>
      <c r="FD5" s="2" t="s">
        <v>0</v>
      </c>
      <c r="FE5" s="3" t="s">
        <v>1</v>
      </c>
      <c r="FF5" s="2"/>
      <c r="FG5" s="2"/>
      <c r="FH5" s="2"/>
      <c r="FI5" s="2"/>
      <c r="FJ5" s="2"/>
    </row>
    <row r="6" spans="1:166" x14ac:dyDescent="0.25">
      <c r="C6" s="7">
        <v>2012</v>
      </c>
      <c r="K6" s="7">
        <v>2013</v>
      </c>
      <c r="W6" s="7">
        <v>2014</v>
      </c>
      <c r="AI6" s="7">
        <v>2015</v>
      </c>
      <c r="AU6" s="7">
        <v>2016</v>
      </c>
      <c r="BG6" s="7">
        <v>2017</v>
      </c>
      <c r="BS6" s="7">
        <v>2018</v>
      </c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>
        <v>2019</v>
      </c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>
        <v>2020</v>
      </c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>
        <v>2021</v>
      </c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>
        <v>2022</v>
      </c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>
        <v>2023</v>
      </c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>
        <f>EA6+1</f>
        <v>2024</v>
      </c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>
        <f>EM6+1</f>
        <v>2025</v>
      </c>
      <c r="EZ6" s="7"/>
      <c r="FA6" s="7"/>
      <c r="FB6" s="7"/>
      <c r="FD6" s="2" t="s">
        <v>2</v>
      </c>
      <c r="FE6" s="2" t="s">
        <v>2</v>
      </c>
      <c r="FF6" s="2"/>
      <c r="FI6" s="4"/>
    </row>
    <row r="8" spans="1:166" x14ac:dyDescent="0.25">
      <c r="B8" s="5"/>
      <c r="C8" s="17" t="s">
        <v>34</v>
      </c>
      <c r="D8" s="17" t="s">
        <v>35</v>
      </c>
      <c r="E8" s="17" t="s">
        <v>36</v>
      </c>
      <c r="F8" s="17" t="s">
        <v>37</v>
      </c>
      <c r="G8" s="17" t="s">
        <v>38</v>
      </c>
      <c r="H8" s="17" t="s">
        <v>39</v>
      </c>
      <c r="I8" s="17" t="s">
        <v>40</v>
      </c>
      <c r="J8" s="17" t="s">
        <v>41</v>
      </c>
      <c r="K8" s="17" t="s">
        <v>42</v>
      </c>
      <c r="L8" s="17" t="s">
        <v>43</v>
      </c>
      <c r="M8" s="17" t="s">
        <v>44</v>
      </c>
      <c r="N8" s="17" t="s">
        <v>45</v>
      </c>
      <c r="O8" s="17" t="s">
        <v>46</v>
      </c>
      <c r="P8" s="17" t="s">
        <v>47</v>
      </c>
      <c r="Q8" s="17" t="s">
        <v>48</v>
      </c>
      <c r="R8" s="17" t="s">
        <v>49</v>
      </c>
      <c r="S8" s="17" t="s">
        <v>50</v>
      </c>
      <c r="T8" s="17" t="s">
        <v>51</v>
      </c>
      <c r="U8" s="17" t="s">
        <v>52</v>
      </c>
      <c r="V8" s="17" t="s">
        <v>53</v>
      </c>
      <c r="W8" s="17" t="s">
        <v>54</v>
      </c>
      <c r="X8" s="17" t="s">
        <v>55</v>
      </c>
      <c r="Y8" s="17" t="s">
        <v>56</v>
      </c>
      <c r="Z8" s="17" t="s">
        <v>57</v>
      </c>
      <c r="AA8" s="17" t="s">
        <v>58</v>
      </c>
      <c r="AB8" s="17" t="s">
        <v>59</v>
      </c>
      <c r="AC8" s="17" t="s">
        <v>60</v>
      </c>
      <c r="AD8" s="17" t="s">
        <v>61</v>
      </c>
      <c r="AE8" s="17" t="s">
        <v>62</v>
      </c>
      <c r="AF8" s="17" t="s">
        <v>63</v>
      </c>
      <c r="AG8" s="17" t="s">
        <v>64</v>
      </c>
      <c r="AH8" s="17" t="s">
        <v>65</v>
      </c>
      <c r="AI8" s="17" t="s">
        <v>66</v>
      </c>
      <c r="AJ8" s="17" t="s">
        <v>67</v>
      </c>
      <c r="AK8" s="17" t="s">
        <v>68</v>
      </c>
      <c r="AL8" s="17" t="s">
        <v>69</v>
      </c>
      <c r="AM8" s="17" t="s">
        <v>70</v>
      </c>
      <c r="AN8" s="17" t="s">
        <v>71</v>
      </c>
      <c r="AO8" s="17" t="s">
        <v>72</v>
      </c>
      <c r="AP8" s="17" t="s">
        <v>9</v>
      </c>
      <c r="AQ8" s="17" t="s">
        <v>10</v>
      </c>
      <c r="AR8" s="17" t="s">
        <v>11</v>
      </c>
      <c r="AS8" s="17" t="s">
        <v>12</v>
      </c>
      <c r="AT8" s="17" t="s">
        <v>13</v>
      </c>
      <c r="AU8" s="17" t="s">
        <v>14</v>
      </c>
      <c r="AV8" s="17" t="s">
        <v>15</v>
      </c>
      <c r="AW8" s="17" t="s">
        <v>16</v>
      </c>
      <c r="AX8" s="17" t="s">
        <v>17</v>
      </c>
      <c r="AY8" s="17" t="s">
        <v>18</v>
      </c>
      <c r="AZ8" s="17" t="s">
        <v>19</v>
      </c>
      <c r="BA8" s="17" t="s">
        <v>20</v>
      </c>
      <c r="BB8" s="17" t="s">
        <v>21</v>
      </c>
      <c r="BC8" s="17" t="s">
        <v>22</v>
      </c>
      <c r="BD8" s="17" t="s">
        <v>23</v>
      </c>
      <c r="BE8" s="17" t="s">
        <v>24</v>
      </c>
      <c r="BF8" s="17" t="s">
        <v>25</v>
      </c>
      <c r="BG8" s="17" t="s">
        <v>26</v>
      </c>
      <c r="BH8" s="17" t="s">
        <v>27</v>
      </c>
      <c r="BI8" s="17" t="s">
        <v>28</v>
      </c>
      <c r="BJ8" s="17" t="s">
        <v>31</v>
      </c>
      <c r="BK8" s="17" t="s">
        <v>32</v>
      </c>
      <c r="BL8" s="17" t="s">
        <v>73</v>
      </c>
      <c r="BM8" s="17" t="s">
        <v>74</v>
      </c>
      <c r="BN8" s="17" t="s">
        <v>75</v>
      </c>
      <c r="BO8" s="17" t="s">
        <v>76</v>
      </c>
      <c r="BP8" s="17" t="s">
        <v>77</v>
      </c>
      <c r="BQ8" s="17" t="s">
        <v>78</v>
      </c>
      <c r="BR8" s="17" t="s">
        <v>79</v>
      </c>
      <c r="BS8" s="17" t="s">
        <v>80</v>
      </c>
      <c r="BT8" s="17" t="s">
        <v>81</v>
      </c>
      <c r="BU8" s="17" t="s">
        <v>82</v>
      </c>
      <c r="BV8" s="17" t="s">
        <v>83</v>
      </c>
      <c r="BW8" s="17" t="s">
        <v>84</v>
      </c>
      <c r="BX8" s="17" t="s">
        <v>85</v>
      </c>
      <c r="BY8" s="17" t="s">
        <v>86</v>
      </c>
      <c r="BZ8" s="17" t="s">
        <v>87</v>
      </c>
      <c r="CA8" s="17" t="s">
        <v>88</v>
      </c>
      <c r="CB8" s="17" t="s">
        <v>89</v>
      </c>
      <c r="CC8" s="17" t="s">
        <v>90</v>
      </c>
      <c r="CD8" s="17" t="s">
        <v>91</v>
      </c>
      <c r="CE8" s="17" t="s">
        <v>92</v>
      </c>
      <c r="CF8" s="17" t="s">
        <v>93</v>
      </c>
      <c r="CG8" s="17" t="s">
        <v>94</v>
      </c>
      <c r="CH8" s="17" t="s">
        <v>95</v>
      </c>
      <c r="CI8" s="17" t="s">
        <v>96</v>
      </c>
      <c r="CJ8" s="17" t="s">
        <v>97</v>
      </c>
      <c r="CK8" s="17" t="s">
        <v>98</v>
      </c>
      <c r="CL8" s="17" t="s">
        <v>99</v>
      </c>
      <c r="CM8" s="17" t="s">
        <v>100</v>
      </c>
      <c r="CN8" s="17" t="s">
        <v>101</v>
      </c>
      <c r="CO8" s="17" t="s">
        <v>102</v>
      </c>
      <c r="CP8" s="17" t="s">
        <v>103</v>
      </c>
      <c r="CQ8" s="17" t="s">
        <v>104</v>
      </c>
      <c r="CR8" s="17" t="s">
        <v>105</v>
      </c>
      <c r="CS8" s="17" t="s">
        <v>108</v>
      </c>
      <c r="CT8" s="17" t="s">
        <v>109</v>
      </c>
      <c r="CU8" s="17" t="s">
        <v>110</v>
      </c>
      <c r="CV8" s="17" t="s">
        <v>111</v>
      </c>
      <c r="CW8" s="17" t="s">
        <v>112</v>
      </c>
      <c r="CX8" s="17" t="s">
        <v>113</v>
      </c>
      <c r="CY8" s="17" t="s">
        <v>114</v>
      </c>
      <c r="CZ8" s="17" t="s">
        <v>115</v>
      </c>
      <c r="DA8" s="17" t="s">
        <v>116</v>
      </c>
      <c r="DB8" s="17" t="s">
        <v>117</v>
      </c>
      <c r="DC8" s="17" t="s">
        <v>123</v>
      </c>
      <c r="DD8" s="17" t="s">
        <v>124</v>
      </c>
      <c r="DE8" s="17" t="s">
        <v>125</v>
      </c>
      <c r="DF8" s="17" t="s">
        <v>126</v>
      </c>
      <c r="DG8" s="17" t="s">
        <v>127</v>
      </c>
      <c r="DH8" s="17" t="s">
        <v>128</v>
      </c>
      <c r="DI8" s="17" t="s">
        <v>129</v>
      </c>
      <c r="DJ8" s="17" t="s">
        <v>130</v>
      </c>
      <c r="DK8" s="17" t="s">
        <v>131</v>
      </c>
      <c r="DL8" s="17" t="s">
        <v>132</v>
      </c>
      <c r="DM8" s="17" t="s">
        <v>133</v>
      </c>
      <c r="DN8" s="17" t="s">
        <v>134</v>
      </c>
      <c r="DO8" s="17" t="s">
        <v>135</v>
      </c>
      <c r="DP8" s="17" t="s">
        <v>136</v>
      </c>
      <c r="DQ8" s="17" t="s">
        <v>137</v>
      </c>
      <c r="DR8" s="17" t="s">
        <v>138</v>
      </c>
      <c r="DS8" s="17" t="s">
        <v>139</v>
      </c>
      <c r="DT8" s="17" t="s">
        <v>140</v>
      </c>
      <c r="DU8" s="17" t="s">
        <v>141</v>
      </c>
      <c r="DV8" s="17" t="s">
        <v>142</v>
      </c>
      <c r="DW8" s="17" t="s">
        <v>143</v>
      </c>
      <c r="DX8" s="17" t="s">
        <v>144</v>
      </c>
      <c r="DY8" s="17" t="s">
        <v>145</v>
      </c>
      <c r="DZ8" s="17" t="s">
        <v>146</v>
      </c>
      <c r="EA8" s="17" t="s">
        <v>147</v>
      </c>
      <c r="EB8" s="17" t="s">
        <v>148</v>
      </c>
      <c r="EC8" s="17" t="s">
        <v>149</v>
      </c>
      <c r="ED8" s="17" t="s">
        <v>150</v>
      </c>
      <c r="EE8" s="17" t="s">
        <v>151</v>
      </c>
      <c r="EF8" s="17" t="s">
        <v>152</v>
      </c>
      <c r="EG8" s="17" t="s">
        <v>153</v>
      </c>
      <c r="EH8" s="17" t="s">
        <v>154</v>
      </c>
      <c r="EI8" s="17" t="s">
        <v>155</v>
      </c>
      <c r="EJ8" s="17" t="s">
        <v>156</v>
      </c>
      <c r="EK8" s="17" t="s">
        <v>157</v>
      </c>
      <c r="EL8" s="17" t="s">
        <v>158</v>
      </c>
      <c r="EM8" s="17" t="s">
        <v>159</v>
      </c>
      <c r="EN8" s="17" t="s">
        <v>160</v>
      </c>
      <c r="EO8" s="17" t="s">
        <v>161</v>
      </c>
      <c r="EP8" s="17" t="s">
        <v>162</v>
      </c>
      <c r="EQ8" s="17" t="s">
        <v>163</v>
      </c>
      <c r="ER8" s="17" t="s">
        <v>164</v>
      </c>
      <c r="ES8" s="17" t="s">
        <v>165</v>
      </c>
      <c r="ET8" s="17" t="s">
        <v>166</v>
      </c>
      <c r="EU8" s="17" t="s">
        <v>167</v>
      </c>
      <c r="EV8" s="17" t="s">
        <v>168</v>
      </c>
      <c r="EW8" s="17" t="s">
        <v>169</v>
      </c>
      <c r="EX8" s="17" t="s">
        <v>170</v>
      </c>
      <c r="EY8" s="17" t="s">
        <v>171</v>
      </c>
      <c r="EZ8" s="17" t="s">
        <v>172</v>
      </c>
      <c r="FA8" s="17" t="s">
        <v>173</v>
      </c>
      <c r="FB8" s="17" t="s">
        <v>174</v>
      </c>
      <c r="FE8" t="s">
        <v>3</v>
      </c>
      <c r="FF8" s="6"/>
      <c r="FG8" s="7"/>
      <c r="FH8" s="7"/>
      <c r="FI8" s="7"/>
    </row>
    <row r="11" spans="1:166" s="8" customFormat="1" x14ac:dyDescent="0.25">
      <c r="A11" s="27" t="s">
        <v>4</v>
      </c>
      <c r="D11" s="8">
        <v>2269</v>
      </c>
      <c r="E11" s="8">
        <v>2539</v>
      </c>
      <c r="F11" s="8">
        <v>2328</v>
      </c>
      <c r="G11" s="8">
        <v>1539</v>
      </c>
      <c r="H11" s="8">
        <v>1080</v>
      </c>
      <c r="I11" s="8">
        <v>563</v>
      </c>
      <c r="J11" s="8">
        <v>307</v>
      </c>
      <c r="K11" s="8">
        <v>518</v>
      </c>
      <c r="L11" s="8">
        <v>680</v>
      </c>
      <c r="M11" s="8">
        <v>1169</v>
      </c>
      <c r="N11" s="8">
        <v>1690</v>
      </c>
      <c r="O11" s="8">
        <v>2297</v>
      </c>
      <c r="P11" s="8">
        <v>2478</v>
      </c>
      <c r="Q11" s="8">
        <v>2662</v>
      </c>
      <c r="R11" s="8">
        <v>2478</v>
      </c>
      <c r="S11" s="8">
        <v>1746</v>
      </c>
      <c r="T11" s="8">
        <v>1003</v>
      </c>
      <c r="U11" s="8">
        <v>590</v>
      </c>
      <c r="V11" s="8">
        <v>574</v>
      </c>
      <c r="W11" s="8">
        <v>600</v>
      </c>
      <c r="X11" s="8">
        <v>847</v>
      </c>
      <c r="Y11" s="8">
        <v>1873</v>
      </c>
      <c r="Z11" s="8">
        <v>2028</v>
      </c>
      <c r="AA11" s="8">
        <v>2253</v>
      </c>
      <c r="AB11" s="8">
        <v>2730</v>
      </c>
      <c r="AC11" s="8">
        <v>2124</v>
      </c>
      <c r="AD11" s="8">
        <v>1998</v>
      </c>
      <c r="AE11" s="8">
        <v>1899</v>
      </c>
      <c r="AF11" s="8">
        <v>1271</v>
      </c>
      <c r="AG11" s="8">
        <v>457</v>
      </c>
      <c r="AH11" s="8">
        <v>384</v>
      </c>
      <c r="AI11" s="8">
        <v>396</v>
      </c>
      <c r="AJ11" s="8">
        <v>649</v>
      </c>
      <c r="AK11" s="8">
        <v>1579.8</v>
      </c>
      <c r="AL11" s="8">
        <v>2121.9</v>
      </c>
      <c r="AM11" s="8">
        <v>2269</v>
      </c>
      <c r="AN11" s="8">
        <v>2538</v>
      </c>
      <c r="AO11" s="8">
        <v>2674</v>
      </c>
      <c r="AP11" s="8">
        <v>2119</v>
      </c>
      <c r="AQ11" s="8">
        <v>1770</v>
      </c>
      <c r="AR11" s="8">
        <v>1020</v>
      </c>
      <c r="AS11" s="8">
        <v>742</v>
      </c>
      <c r="AT11" s="8">
        <v>393</v>
      </c>
      <c r="AU11" s="8">
        <v>469</v>
      </c>
      <c r="AV11" s="8">
        <v>596</v>
      </c>
      <c r="AW11" s="8">
        <v>1456</v>
      </c>
      <c r="AX11" s="8">
        <v>1651</v>
      </c>
      <c r="AY11" s="8">
        <v>2234</v>
      </c>
      <c r="AZ11" s="8">
        <v>2147</v>
      </c>
      <c r="BA11" s="8">
        <v>2449</v>
      </c>
      <c r="BB11" s="8">
        <v>2256.3999999999942</v>
      </c>
      <c r="BC11" s="8">
        <v>1765.6000000000058</v>
      </c>
      <c r="BD11" s="8">
        <v>1064</v>
      </c>
      <c r="BE11" s="8">
        <v>582</v>
      </c>
      <c r="BF11" s="8">
        <v>385</v>
      </c>
      <c r="BG11" s="8">
        <f>'Jan17'!$AI4</f>
        <v>174.99999999999997</v>
      </c>
      <c r="BH11" s="8">
        <f>'Feb17'!$AI4</f>
        <v>860.50000000000011</v>
      </c>
      <c r="BI11" s="8">
        <f>'Mar17'!$AI4</f>
        <v>1630.6999999999996</v>
      </c>
      <c r="BJ11" s="8">
        <f>'Apr17'!$AI4</f>
        <v>2114.6999999999998</v>
      </c>
      <c r="BK11" s="8">
        <f>'Mai17'!$AI4</f>
        <v>2333.8000000000006</v>
      </c>
      <c r="BL11" s="8">
        <f>'Jun17'!$AI4</f>
        <v>2618.6</v>
      </c>
      <c r="BM11" s="8">
        <f>'Jul17'!$AI4</f>
        <v>2318.6</v>
      </c>
      <c r="BN11" s="8">
        <f>'Aug17'!$AI4</f>
        <v>2065</v>
      </c>
      <c r="BO11" s="8">
        <f>'Sep17'!$AI4</f>
        <v>1627.7</v>
      </c>
      <c r="BP11" s="8">
        <f>'Okt17'!$AI4</f>
        <v>1399.0000000000002</v>
      </c>
      <c r="BQ11" s="8">
        <f>'Nov17'!$AI4</f>
        <v>608.79999999999984</v>
      </c>
      <c r="BR11" s="8">
        <f>'Dez17'!$AI4</f>
        <v>334.99999999999994</v>
      </c>
      <c r="BS11" s="8">
        <f>'Jan18'!$AI4</f>
        <v>442.8</v>
      </c>
      <c r="BT11" s="8">
        <f>'Feb18'!$AI4</f>
        <v>761.99999999999989</v>
      </c>
      <c r="BU11" s="8">
        <f>'Mar18'!$AI4</f>
        <v>1123.5999999999999</v>
      </c>
      <c r="BV11" s="8">
        <f>'Apr18'!$AI4</f>
        <v>2157.7999999999997</v>
      </c>
      <c r="BW11" s="8">
        <f>'Mai18'!$AI4</f>
        <v>2180.5999999999995</v>
      </c>
      <c r="BX11" s="8">
        <f>'Jun18'!$AI4</f>
        <v>2628.6000000000004</v>
      </c>
      <c r="BY11" s="8">
        <f>'Jul18'!$AI4</f>
        <v>2582.7000000000003</v>
      </c>
      <c r="BZ11" s="8">
        <f>'Aug18'!$AI4</f>
        <v>2252.3000000000002</v>
      </c>
      <c r="CA11" s="8">
        <f>'Sep18'!$AI4</f>
        <v>1894.1</v>
      </c>
      <c r="CB11" s="8">
        <f>'Okt18'!$AI4</f>
        <v>1316.1000000000001</v>
      </c>
      <c r="CC11" s="8">
        <f>'Nov18'!$AI4</f>
        <v>447.10000000000008</v>
      </c>
      <c r="CD11" s="8">
        <f>'Dez18'!$AI4</f>
        <v>383.00000000000006</v>
      </c>
      <c r="CE11" s="8">
        <f>'Jan19'!$AI4</f>
        <v>576.79999999999995</v>
      </c>
      <c r="CF11" s="8">
        <f>'Feb19'!$AI4</f>
        <v>1138.2</v>
      </c>
      <c r="CG11" s="8">
        <f>'Mar19'!$AI4</f>
        <v>1686.8</v>
      </c>
      <c r="CH11" s="8">
        <f>'Apr19'!$AI4</f>
        <v>1914.9000000000005</v>
      </c>
      <c r="CI11" s="8">
        <f>'Mai19'!$AI4</f>
        <v>2228.5000000000005</v>
      </c>
      <c r="CJ11" s="8">
        <f>'Jun19'!$AI4</f>
        <v>2499.5</v>
      </c>
      <c r="CK11" s="8">
        <f>'Jul19'!$AI4</f>
        <v>2557.4</v>
      </c>
      <c r="CL11" s="8">
        <f>'Aug19'!$AI4</f>
        <v>2232.4000000000005</v>
      </c>
      <c r="CM11" s="8">
        <f>'Sep19'!$AI4</f>
        <v>1859.5000000000002</v>
      </c>
      <c r="CN11" s="8">
        <f>'Okt19'!$AI4</f>
        <v>998.39999999999986</v>
      </c>
      <c r="CO11" s="8">
        <f>'Nov19'!$AI4</f>
        <v>544.9</v>
      </c>
      <c r="CP11" s="8">
        <f>'Dez19'!$AI4</f>
        <v>470.90000000001152</v>
      </c>
      <c r="CQ11" s="8">
        <f>'Jan20'!$AI4</f>
        <v>700.3</v>
      </c>
      <c r="CR11" s="8">
        <f>'Feb20'!$AI4</f>
        <v>974.5000000000116</v>
      </c>
      <c r="CS11" s="8">
        <f>'Mar20'!$AI4</f>
        <v>1814.1999999999998</v>
      </c>
      <c r="CT11" s="8">
        <f>'Apr20'!$AI4</f>
        <v>2095.5</v>
      </c>
      <c r="CU11" s="8">
        <f>'Mai20'!$AI4</f>
        <v>5348.6</v>
      </c>
      <c r="CV11" s="8">
        <f>'Jun20'!$AI4</f>
        <v>4797.8999999999996</v>
      </c>
      <c r="CW11" s="8">
        <f>'Jul20'!$AI4</f>
        <v>5511.5999999999995</v>
      </c>
      <c r="CX11" s="8">
        <f>'Aug20'!$AI4</f>
        <v>4264.3999999999996</v>
      </c>
      <c r="CY11" s="8">
        <f>'Sep20'!$AI4</f>
        <v>3254.2999999999997</v>
      </c>
      <c r="CZ11" s="8">
        <f>'Okt20'!$AI4</f>
        <v>1831.3699999999997</v>
      </c>
      <c r="DA11" s="8">
        <f>'Nov20'!$AI4</f>
        <v>840.03999999999985</v>
      </c>
      <c r="DB11" s="8">
        <f>'Dez20'!$AI4</f>
        <v>573.09999999999991</v>
      </c>
      <c r="DC11" s="8">
        <f>'Jan21'!$AI4</f>
        <v>604.16999999999985</v>
      </c>
      <c r="DD11" s="8">
        <f>'Feb21'!$AI4</f>
        <v>1396.2099999999998</v>
      </c>
      <c r="DE11" s="8">
        <f>'Mar21'!$AI4</f>
        <v>3175.3</v>
      </c>
      <c r="DF11" s="8">
        <f>'Apr21'!$AI4</f>
        <v>4648</v>
      </c>
      <c r="DG11" s="8">
        <f>'Mai21'!$AI4</f>
        <v>4596.8999999999996</v>
      </c>
      <c r="DH11" s="8">
        <f>'Jun21'!$AI4</f>
        <v>5138</v>
      </c>
      <c r="DI11" s="8">
        <f>'Jul21'!$AI4</f>
        <v>4440.8999999999996</v>
      </c>
      <c r="DJ11" s="8">
        <f>'Aug21'!$AI4</f>
        <v>4109.5</v>
      </c>
      <c r="DK11" s="8">
        <f>'Sep21'!$AI4</f>
        <v>3259</v>
      </c>
      <c r="DL11" s="8">
        <f>'Okt21'!$AI4</f>
        <v>2124.5</v>
      </c>
      <c r="DM11" s="8">
        <f>'Nov21'!$AI4</f>
        <v>792.19000000000017</v>
      </c>
      <c r="DN11" s="8">
        <f>'Dez21'!$AI4</f>
        <v>492.68000000000018</v>
      </c>
      <c r="DO11" s="8">
        <f>'Jan22'!$AI4</f>
        <v>1105.0999999999999</v>
      </c>
      <c r="DP11" s="8">
        <f>'Feb22'!$AI4</f>
        <v>1784.0000000000002</v>
      </c>
      <c r="DQ11" s="8">
        <f>'Mar22'!$AI4</f>
        <v>3336.8</v>
      </c>
      <c r="DR11" s="8">
        <f>'Apr22'!$AI4</f>
        <v>3972.62</v>
      </c>
      <c r="DS11" s="8">
        <f>'Mai22'!$AI4</f>
        <v>5103.5000000000009</v>
      </c>
      <c r="DT11" s="8">
        <f>'Jun22'!$AI4</f>
        <v>5025.3</v>
      </c>
      <c r="DU11" s="8">
        <f>'Jul22'!$AI4</f>
        <v>5708.8</v>
      </c>
      <c r="DV11" s="8">
        <f>'Aug22'!$AI4</f>
        <v>4649.6000000000004</v>
      </c>
      <c r="DW11" s="8">
        <f>'Sep22'!$AI4</f>
        <v>2929.8999999999996</v>
      </c>
      <c r="DX11" s="8">
        <f>'Okt22'!$AI4</f>
        <v>1906.6500000000005</v>
      </c>
      <c r="DY11" s="8">
        <f>'Nov22'!$AI4</f>
        <v>1001.0999999999999</v>
      </c>
      <c r="DZ11" s="8">
        <f>'Dez22'!$AI4</f>
        <v>450.05</v>
      </c>
      <c r="EA11" s="8">
        <f>'Jan23'!$AI4</f>
        <v>443.66000000000008</v>
      </c>
      <c r="EB11" s="8">
        <f>'Feb23'!$AI4</f>
        <v>1696.9999999999998</v>
      </c>
      <c r="EC11" s="8">
        <f>'Mar23'!$AI4</f>
        <v>2401.3000000000002</v>
      </c>
      <c r="ED11" s="8">
        <f>'Apr23'!$AI4</f>
        <v>3337.7000000000003</v>
      </c>
      <c r="EE11" s="8">
        <f>'Mai23'!$AI4</f>
        <v>4444.7</v>
      </c>
      <c r="EF11" s="8">
        <f>'Jun23'!$AI4</f>
        <v>5377.2</v>
      </c>
      <c r="EG11" s="8">
        <f>'Jul23'!$AI4</f>
        <v>4816.2999999999993</v>
      </c>
      <c r="EH11" s="8">
        <f>'Aug23'!$AI4</f>
        <v>3778.8999999999992</v>
      </c>
      <c r="EI11" s="8">
        <f>'Sep23'!$AI4</f>
        <v>3392.3000000000006</v>
      </c>
      <c r="EJ11" s="8">
        <f>'Okt23'!$AI4</f>
        <v>2046.3999999999996</v>
      </c>
      <c r="EK11" s="8">
        <f>'Nov23'!$AI4</f>
        <v>819.89099999999996</v>
      </c>
      <c r="EL11" s="8">
        <f>'Dez23'!$AI4</f>
        <v>595.37</v>
      </c>
      <c r="EM11" s="8">
        <f t="shared" ref="EM11:ES11" ca="1" si="0">INDIRECT("'"&amp;EM8&amp;"'!$AI4")</f>
        <v>641.80000000000018</v>
      </c>
      <c r="EN11" s="8">
        <f t="shared" ca="1" si="0"/>
        <v>1489.8000000000002</v>
      </c>
      <c r="EO11" s="8">
        <f t="shared" ca="1" si="0"/>
        <v>2271.4</v>
      </c>
      <c r="EP11" s="8">
        <f t="shared" ca="1" si="0"/>
        <v>3218</v>
      </c>
      <c r="EQ11" s="8">
        <f t="shared" ca="1" si="0"/>
        <v>3813.5</v>
      </c>
      <c r="ER11" s="8">
        <f t="shared" ca="1" si="0"/>
        <v>4158</v>
      </c>
      <c r="ES11" s="8">
        <f t="shared" ca="1" si="0"/>
        <v>4410.2</v>
      </c>
      <c r="ET11" s="8">
        <f t="shared" ref="ET11:FB11" ca="1" si="1">INDIRECT("'"&amp;ET8&amp;"'!$AI4")</f>
        <v>3880.2999999999997</v>
      </c>
      <c r="EU11" s="8">
        <f t="shared" ca="1" si="1"/>
        <v>2240.1000000000004</v>
      </c>
      <c r="EV11" s="8">
        <f t="shared" ca="1" si="1"/>
        <v>1221</v>
      </c>
      <c r="EW11" s="8">
        <f t="shared" ca="1" si="1"/>
        <v>634.59000000000015</v>
      </c>
      <c r="EX11" s="8">
        <f t="shared" ca="1" si="1"/>
        <v>505.01999999999987</v>
      </c>
      <c r="EY11" s="8">
        <f t="shared" ref="EY11:FA11" ca="1" si="2">INDIRECT("'"&amp;EY8&amp;"'!$AI4")</f>
        <v>759.93999999999994</v>
      </c>
      <c r="EZ11" s="8">
        <f t="shared" ca="1" si="2"/>
        <v>963.15</v>
      </c>
      <c r="FA11" s="8">
        <f t="shared" ca="1" si="2"/>
        <v>2751.1000000000004</v>
      </c>
      <c r="FB11" s="8">
        <f t="shared" ca="1" si="1"/>
        <v>127</v>
      </c>
      <c r="FD11" s="8">
        <f ca="1">SUM(B11:FB11)</f>
        <v>307259.20100000006</v>
      </c>
      <c r="FE11" s="8">
        <f ca="1">AVERAGE(C11:FB11)</f>
        <v>1982.3174258064521</v>
      </c>
      <c r="FF11" s="28"/>
    </row>
    <row r="12" spans="1:166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9">
        <v>16979</v>
      </c>
      <c r="P12" s="19">
        <v>17188</v>
      </c>
      <c r="Q12" s="19">
        <v>17311</v>
      </c>
      <c r="R12" s="19">
        <v>17461</v>
      </c>
      <c r="S12" s="19">
        <v>17668</v>
      </c>
      <c r="T12" s="19">
        <v>17591</v>
      </c>
      <c r="U12" s="19">
        <v>17618</v>
      </c>
      <c r="V12" s="19">
        <v>17885</v>
      </c>
      <c r="W12" s="19">
        <v>17967</v>
      </c>
      <c r="X12" s="19">
        <v>18134</v>
      </c>
      <c r="Y12" s="19">
        <v>18838</v>
      </c>
      <c r="Z12" s="19">
        <v>19176</v>
      </c>
      <c r="AA12" s="19">
        <v>19132</v>
      </c>
      <c r="AB12" s="19">
        <v>19384</v>
      </c>
      <c r="AC12" s="19">
        <v>18846</v>
      </c>
      <c r="AD12" s="19">
        <v>18366</v>
      </c>
      <c r="AE12" s="19">
        <v>18519</v>
      </c>
      <c r="AF12" s="19">
        <v>18787</v>
      </c>
      <c r="AG12" s="19">
        <v>18654</v>
      </c>
      <c r="AH12" s="19">
        <v>18464</v>
      </c>
      <c r="AI12" s="19">
        <v>18260</v>
      </c>
      <c r="AJ12" s="19">
        <v>18062</v>
      </c>
      <c r="AK12" s="19">
        <v>17768.8</v>
      </c>
      <c r="AL12" s="19">
        <v>17862.7</v>
      </c>
      <c r="AM12" s="19">
        <v>17878.7</v>
      </c>
      <c r="AN12" s="19">
        <v>17686.7</v>
      </c>
      <c r="AO12" s="19">
        <v>18236.7</v>
      </c>
      <c r="AP12" s="19">
        <v>18357.7</v>
      </c>
      <c r="AQ12" s="19">
        <v>18228.7</v>
      </c>
      <c r="AR12" s="19">
        <v>17977.7</v>
      </c>
      <c r="AS12" s="19">
        <v>18262.7</v>
      </c>
      <c r="AT12" s="19">
        <v>18271.7</v>
      </c>
      <c r="AU12" s="19">
        <v>18344.7</v>
      </c>
      <c r="AV12" s="19">
        <v>18291.7</v>
      </c>
      <c r="AW12" s="19">
        <v>18167.900000000001</v>
      </c>
      <c r="AX12" s="19">
        <v>17697</v>
      </c>
      <c r="AY12" s="19">
        <v>17662</v>
      </c>
      <c r="AZ12" s="19">
        <v>17271</v>
      </c>
      <c r="BA12" s="19">
        <v>17046</v>
      </c>
      <c r="BB12" s="19">
        <v>17183.400000000001</v>
      </c>
      <c r="BC12" s="19">
        <v>17179</v>
      </c>
      <c r="BD12" s="19">
        <v>17223</v>
      </c>
      <c r="BE12" s="19">
        <v>17063</v>
      </c>
      <c r="BF12" s="19">
        <v>17055</v>
      </c>
      <c r="BG12" s="10">
        <f t="shared" ref="BG12:CN12" si="3">SUM(AV11:BG11)</f>
        <v>16761</v>
      </c>
      <c r="BH12" s="10">
        <f t="shared" si="3"/>
        <v>17025.5</v>
      </c>
      <c r="BI12" s="10">
        <f t="shared" si="3"/>
        <v>17200.2</v>
      </c>
      <c r="BJ12" s="10">
        <f t="shared" si="3"/>
        <v>17663.899999999998</v>
      </c>
      <c r="BK12" s="10">
        <f t="shared" si="3"/>
        <v>17763.699999999997</v>
      </c>
      <c r="BL12" s="10">
        <f t="shared" si="3"/>
        <v>18235.3</v>
      </c>
      <c r="BM12" s="10">
        <f t="shared" si="3"/>
        <v>18104.899999999998</v>
      </c>
      <c r="BN12" s="10">
        <f t="shared" si="3"/>
        <v>17913.500000000007</v>
      </c>
      <c r="BO12" s="10">
        <f t="shared" si="3"/>
        <v>17775.600000000002</v>
      </c>
      <c r="BP12" s="10">
        <f t="shared" si="3"/>
        <v>18110.600000000002</v>
      </c>
      <c r="BQ12" s="10">
        <f t="shared" si="3"/>
        <v>18137.400000000001</v>
      </c>
      <c r="BR12" s="10">
        <f t="shared" si="3"/>
        <v>18087.400000000001</v>
      </c>
      <c r="BS12" s="10">
        <f t="shared" si="3"/>
        <v>18355.2</v>
      </c>
      <c r="BT12" s="10">
        <f t="shared" si="3"/>
        <v>18256.7</v>
      </c>
      <c r="BU12" s="10">
        <f t="shared" si="3"/>
        <v>17749.599999999999</v>
      </c>
      <c r="BV12" s="10">
        <f t="shared" si="3"/>
        <v>17792.7</v>
      </c>
      <c r="BW12" s="10">
        <f t="shared" si="3"/>
        <v>17639.499999999996</v>
      </c>
      <c r="BX12" s="10">
        <f t="shared" si="3"/>
        <v>17649.5</v>
      </c>
      <c r="BY12" s="10">
        <f t="shared" si="3"/>
        <v>17913.599999999999</v>
      </c>
      <c r="BZ12" s="10">
        <f t="shared" si="3"/>
        <v>18100.900000000001</v>
      </c>
      <c r="CA12" s="10">
        <f t="shared" si="3"/>
        <v>18367.3</v>
      </c>
      <c r="CB12" s="10">
        <f t="shared" si="3"/>
        <v>18284.399999999998</v>
      </c>
      <c r="CC12" s="10">
        <f t="shared" si="3"/>
        <v>18122.699999999997</v>
      </c>
      <c r="CD12" s="10">
        <f t="shared" si="3"/>
        <v>18170.699999999997</v>
      </c>
      <c r="CE12" s="10">
        <f t="shared" si="3"/>
        <v>18304.699999999997</v>
      </c>
      <c r="CF12" s="10">
        <f t="shared" si="3"/>
        <v>18680.899999999998</v>
      </c>
      <c r="CG12" s="10">
        <f t="shared" si="3"/>
        <v>19244.100000000002</v>
      </c>
      <c r="CH12" s="10">
        <f t="shared" si="3"/>
        <v>19001.200000000004</v>
      </c>
      <c r="CI12" s="10">
        <f t="shared" si="3"/>
        <v>19049.100000000002</v>
      </c>
      <c r="CJ12" s="10">
        <f t="shared" si="3"/>
        <v>18920</v>
      </c>
      <c r="CK12" s="10">
        <f t="shared" si="3"/>
        <v>18894.7</v>
      </c>
      <c r="CL12" s="10">
        <f t="shared" si="3"/>
        <v>18874.800000000003</v>
      </c>
      <c r="CM12" s="10">
        <f t="shared" si="3"/>
        <v>18840.2</v>
      </c>
      <c r="CN12" s="10">
        <f t="shared" si="3"/>
        <v>18522.500000000004</v>
      </c>
      <c r="CO12" s="10">
        <f t="shared" ref="CO12" si="4">SUM(CD11:CO11)</f>
        <v>18620.300000000003</v>
      </c>
      <c r="CP12" s="10">
        <f t="shared" ref="CP12" si="5">SUM(CE11:CP11)</f>
        <v>18708.200000000015</v>
      </c>
      <c r="CQ12" s="10">
        <f t="shared" ref="CQ12" si="6">SUM(CF11:CQ11)</f>
        <v>18831.700000000015</v>
      </c>
      <c r="CR12" s="10">
        <f t="shared" ref="CR12:CU12" si="7">SUM(CG11:CR11)</f>
        <v>18668.000000000022</v>
      </c>
      <c r="CS12" s="10">
        <f t="shared" si="7"/>
        <v>18795.400000000023</v>
      </c>
      <c r="CT12" s="10">
        <f t="shared" si="7"/>
        <v>18976.000000000022</v>
      </c>
      <c r="CU12" s="10">
        <f t="shared" si="7"/>
        <v>22096.10000000002</v>
      </c>
      <c r="CV12" s="10">
        <f t="shared" ref="CV12" si="8">SUM(CK11:CV11)</f>
        <v>24394.500000000022</v>
      </c>
      <c r="CW12" s="10">
        <f t="shared" ref="CW12" si="9">SUM(CL11:CW11)</f>
        <v>27348.700000000026</v>
      </c>
      <c r="CX12" s="10">
        <f t="shared" ref="CX12:CY12" si="10">SUM(CM11:CX11)</f>
        <v>29380.700000000019</v>
      </c>
      <c r="CY12" s="10">
        <f t="shared" si="10"/>
        <v>30775.500000000018</v>
      </c>
      <c r="CZ12" s="10">
        <f t="shared" ref="CZ12" si="11">SUM(CO11:CZ11)</f>
        <v>31608.470000000023</v>
      </c>
      <c r="DA12" s="10">
        <f t="shared" ref="DA12" si="12">SUM(CP11:DA11)</f>
        <v>31903.610000000022</v>
      </c>
      <c r="DB12" s="10">
        <f t="shared" ref="DB12" si="13">SUM(CQ11:DB11)</f>
        <v>32005.810000000005</v>
      </c>
      <c r="DC12" s="10">
        <f t="shared" ref="DC12" si="14">SUM(CR11:DC11)</f>
        <v>31909.680000000008</v>
      </c>
      <c r="DD12" s="10">
        <f t="shared" ref="DD12" si="15">SUM(CS11:DD11)</f>
        <v>32331.389999999992</v>
      </c>
      <c r="DE12" s="10">
        <f t="shared" ref="DE12" si="16">SUM(CT11:DE11)</f>
        <v>33692.49</v>
      </c>
      <c r="DF12" s="10">
        <f t="shared" ref="DF12" si="17">SUM(CU11:DF11)</f>
        <v>36244.989999999991</v>
      </c>
      <c r="DG12" s="10">
        <f t="shared" ref="DG12" si="18">SUM(CV11:DG11)</f>
        <v>35493.289999999994</v>
      </c>
      <c r="DH12" s="10">
        <f t="shared" ref="DH12" si="19">SUM(CW11:DH11)</f>
        <v>35833.389999999992</v>
      </c>
      <c r="DI12" s="10">
        <f t="shared" ref="DI12" si="20">SUM(CX11:DI11)</f>
        <v>34762.689999999995</v>
      </c>
      <c r="DJ12" s="10">
        <f t="shared" ref="DJ12" si="21">SUM(CY11:DJ11)</f>
        <v>34607.79</v>
      </c>
      <c r="DK12" s="10">
        <f t="shared" ref="DK12" si="22">SUM(CZ11:DK11)</f>
        <v>34612.49</v>
      </c>
      <c r="DL12" s="10">
        <f t="shared" ref="DL12" si="23">SUM(DA11:DL11)</f>
        <v>34905.620000000003</v>
      </c>
      <c r="DM12" s="10">
        <f t="shared" ref="DM12" si="24">SUM(DB11:DM11)</f>
        <v>34857.770000000004</v>
      </c>
      <c r="DN12" s="10">
        <f t="shared" ref="DN12" si="25">SUM(DC11:DN11)</f>
        <v>34777.350000000006</v>
      </c>
      <c r="DO12" s="10">
        <f t="shared" ref="DO12" si="26">SUM(DD11:DO11)</f>
        <v>35278.28</v>
      </c>
      <c r="DP12" s="10">
        <f t="shared" ref="DP12" si="27">SUM(DE11:DP11)</f>
        <v>35666.069999999992</v>
      </c>
      <c r="DQ12" s="10">
        <f t="shared" ref="DQ12" si="28">SUM(DF11:DQ11)</f>
        <v>35827.57</v>
      </c>
      <c r="DR12" s="10">
        <f t="shared" ref="DR12" si="29">SUM(DG11:DR11)</f>
        <v>35152.189999999995</v>
      </c>
      <c r="DS12" s="10">
        <f t="shared" ref="DS12" si="30">SUM(DH11:DS11)</f>
        <v>35658.79</v>
      </c>
      <c r="DT12" s="10">
        <f t="shared" ref="DT12" si="31">SUM(DI11:DT11)</f>
        <v>35546.090000000004</v>
      </c>
      <c r="DU12" s="10">
        <f t="shared" ref="DU12" si="32">SUM(DJ11:DU11)</f>
        <v>36813.99</v>
      </c>
      <c r="DV12" s="10">
        <f t="shared" ref="DV12" si="33">SUM(DK11:DV11)</f>
        <v>37354.089999999997</v>
      </c>
      <c r="DW12" s="10">
        <f t="shared" ref="DW12" si="34">SUM(DL11:DW11)</f>
        <v>37024.99</v>
      </c>
      <c r="DX12" s="10">
        <f t="shared" ref="DX12" si="35">SUM(DM11:DX11)</f>
        <v>36807.14</v>
      </c>
      <c r="DY12" s="10">
        <f t="shared" ref="DY12" si="36">SUM(DN11:DY11)</f>
        <v>37016.050000000003</v>
      </c>
      <c r="DZ12" s="10">
        <f t="shared" ref="DZ12" si="37">SUM(DO11:DZ11)</f>
        <v>36973.420000000006</v>
      </c>
      <c r="EA12" s="10">
        <f t="shared" ref="EA12" si="38">SUM(DP11:EA11)</f>
        <v>36311.98000000001</v>
      </c>
      <c r="EB12" s="10">
        <f t="shared" ref="EB12" si="39">SUM(DQ11:EB11)</f>
        <v>36224.98000000001</v>
      </c>
      <c r="EC12" s="10">
        <f t="shared" ref="EC12" si="40">SUM(DR11:EC11)</f>
        <v>35289.480000000003</v>
      </c>
      <c r="ED12" s="10">
        <f t="shared" ref="ED12" si="41">SUM(DS11:ED11)</f>
        <v>34654.560000000005</v>
      </c>
      <c r="EE12" s="10">
        <f t="shared" ref="EE12" si="42">SUM(DT11:EE11)</f>
        <v>33995.759999999995</v>
      </c>
      <c r="EF12" s="10">
        <f t="shared" ref="EF12" si="43">SUM(DU11:EF11)</f>
        <v>34347.660000000003</v>
      </c>
      <c r="EG12" s="10">
        <f t="shared" ref="EG12" si="44">SUM(DV11:EG11)</f>
        <v>33455.160000000003</v>
      </c>
      <c r="EH12" s="10">
        <f t="shared" ref="EH12" si="45">SUM(DW11:EH11)</f>
        <v>32584.46</v>
      </c>
      <c r="EI12" s="10">
        <f t="shared" ref="EI12" si="46">SUM(DX11:EI11)</f>
        <v>33046.86</v>
      </c>
      <c r="EJ12" s="10">
        <f t="shared" ref="EJ12" si="47">SUM(DY11:EJ11)</f>
        <v>33186.609999999993</v>
      </c>
      <c r="EK12" s="10">
        <f t="shared" ref="EK12" si="48">SUM(DZ11:EK11)</f>
        <v>33005.400999999998</v>
      </c>
      <c r="EL12" s="10">
        <f t="shared" ref="EL12" si="49">SUM(EA11:EL11)</f>
        <v>33150.720999999998</v>
      </c>
      <c r="EM12" s="10">
        <f t="shared" ref="EM12" ca="1" si="50">SUM(EB11:EM11)</f>
        <v>33348.860999999997</v>
      </c>
      <c r="EN12" s="10">
        <f t="shared" ref="EN12" ca="1" si="51">SUM(EC11:EN11)</f>
        <v>33141.660999999993</v>
      </c>
      <c r="EO12" s="10">
        <f t="shared" ref="EO12" ca="1" si="52">SUM(ED11:EO11)</f>
        <v>33011.760999999991</v>
      </c>
      <c r="EP12" s="10">
        <f t="shared" ref="EP12" ca="1" si="53">SUM(EE11:EP11)</f>
        <v>32892.060999999994</v>
      </c>
      <c r="EQ12" s="10">
        <f t="shared" ref="EQ12" ca="1" si="54">SUM(EF11:EQ11)</f>
        <v>32260.860999999997</v>
      </c>
      <c r="ER12" s="10">
        <f t="shared" ref="ER12" ca="1" si="55">SUM(EG11:ER11)</f>
        <v>31041.661</v>
      </c>
      <c r="ES12" s="10">
        <f t="shared" ref="ES12" ca="1" si="56">SUM(EH11:ES11)</f>
        <v>30635.560999999998</v>
      </c>
      <c r="ET12" s="10">
        <f t="shared" ref="ET12" ca="1" si="57">SUM(EI11:ET11)</f>
        <v>30736.961000000003</v>
      </c>
      <c r="EU12" s="10">
        <f t="shared" ref="EU12" ca="1" si="58">SUM(EJ11:EU11)</f>
        <v>29584.760999999999</v>
      </c>
      <c r="EV12" s="10">
        <f t="shared" ref="EV12" ca="1" si="59">SUM(EK11:EV11)</f>
        <v>28759.360999999997</v>
      </c>
      <c r="EW12" s="10">
        <f t="shared" ref="EW12" ca="1" si="60">SUM(EL11:EW11)</f>
        <v>28574.06</v>
      </c>
      <c r="EX12" s="10">
        <f t="shared" ref="EX12" ca="1" si="61">SUM(EM11:EX11)</f>
        <v>28483.71</v>
      </c>
      <c r="EY12" s="10">
        <f t="shared" ref="EY12" ca="1" si="62">SUM(EN11:EY11)</f>
        <v>28601.850000000002</v>
      </c>
      <c r="EZ12" s="10">
        <f t="shared" ref="EZ12" ca="1" si="63">SUM(EO11:EZ11)</f>
        <v>28075.200000000001</v>
      </c>
      <c r="FA12" s="10">
        <f t="shared" ref="FA12" ca="1" si="64">SUM(EP11:FA11)</f>
        <v>28554.9</v>
      </c>
      <c r="FB12" s="10">
        <f t="shared" ref="FB12" ca="1" si="65">SUM(EQ11:FB11)</f>
        <v>25463.9</v>
      </c>
      <c r="FD12" s="10">
        <f ca="1">AVERAGE(P12:FB12)</f>
        <v>24302.252881118875</v>
      </c>
    </row>
    <row r="13" spans="1:166" s="7" customFormat="1" x14ac:dyDescent="0.25">
      <c r="A13" s="7" t="s">
        <v>120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>
        <f>SUM(BA11:BF11)</f>
        <v>8502</v>
      </c>
      <c r="BG13" s="9"/>
      <c r="BH13" s="9"/>
      <c r="BI13" s="9"/>
      <c r="BJ13" s="9"/>
      <c r="BK13" s="9"/>
      <c r="BL13" s="9">
        <f>SUM(BG11:BL11)</f>
        <v>9733.3000000000011</v>
      </c>
      <c r="BM13" s="9"/>
      <c r="BN13" s="9"/>
      <c r="BO13" s="9"/>
      <c r="BP13" s="9"/>
      <c r="BQ13" s="9"/>
      <c r="BR13" s="9">
        <f>SUM(BM11:BR11)</f>
        <v>8354.1</v>
      </c>
      <c r="BS13" s="9"/>
      <c r="BT13" s="9"/>
      <c r="BU13" s="9"/>
      <c r="BV13" s="9"/>
      <c r="BW13" s="9"/>
      <c r="BX13" s="9">
        <f>SUM(BS11:BX11)</f>
        <v>9295.3999999999978</v>
      </c>
      <c r="BY13" s="9"/>
      <c r="BZ13" s="9"/>
      <c r="CA13" s="9"/>
      <c r="CB13" s="9"/>
      <c r="CC13" s="9"/>
      <c r="CD13" s="9">
        <f>SUM(BY11:CD11)</f>
        <v>8875.3000000000011</v>
      </c>
      <c r="CE13" s="9"/>
      <c r="CF13" s="9"/>
      <c r="CG13" s="9"/>
      <c r="CH13" s="9"/>
      <c r="CI13" s="9"/>
      <c r="CJ13" s="9">
        <f>SUM(CE11:CJ11)</f>
        <v>10044.700000000001</v>
      </c>
      <c r="CK13" s="9"/>
      <c r="CL13" s="9"/>
      <c r="CM13" s="9"/>
      <c r="CN13" s="9"/>
      <c r="CO13" s="9"/>
      <c r="CP13" s="9">
        <f>SUM(CK11:CP11)</f>
        <v>8663.5000000000127</v>
      </c>
      <c r="CQ13" s="9"/>
      <c r="CR13" s="9"/>
      <c r="CS13" s="9"/>
      <c r="CT13" s="9"/>
      <c r="CU13" s="9"/>
      <c r="CV13" s="9">
        <f>SUM(CQ11:CV11)</f>
        <v>15731.000000000011</v>
      </c>
      <c r="CW13" s="9"/>
      <c r="CX13" s="9"/>
      <c r="CY13" s="9"/>
      <c r="CZ13" s="9"/>
      <c r="DA13" s="9"/>
      <c r="DB13" s="9">
        <f>SUM(CW11:DB11)</f>
        <v>16274.809999999998</v>
      </c>
      <c r="DC13" s="9"/>
      <c r="DD13" s="9"/>
      <c r="DE13" s="9"/>
      <c r="DF13" s="9"/>
      <c r="DG13" s="9"/>
      <c r="DH13" s="9">
        <f>SUM(DC11:DH11)</f>
        <v>19558.580000000002</v>
      </c>
      <c r="DI13" s="9"/>
      <c r="DJ13" s="9"/>
      <c r="DK13" s="9"/>
      <c r="DL13" s="9"/>
      <c r="DM13" s="9"/>
      <c r="DN13" s="9">
        <f>SUM(DI11:DN11)</f>
        <v>15218.77</v>
      </c>
      <c r="DO13" s="9"/>
      <c r="DP13" s="9"/>
      <c r="DQ13" s="9"/>
      <c r="DR13" s="9"/>
      <c r="DS13" s="9"/>
      <c r="DT13" s="9">
        <f>SUM(DO11:DT11)</f>
        <v>20327.32</v>
      </c>
      <c r="DU13" s="9"/>
      <c r="DV13" s="9"/>
      <c r="DW13" s="9"/>
      <c r="DX13" s="9"/>
      <c r="DY13" s="9"/>
      <c r="DZ13" s="9">
        <f>SUM(DU11:DZ11)</f>
        <v>16646.100000000002</v>
      </c>
      <c r="EA13" s="9"/>
      <c r="EB13" s="9"/>
      <c r="EC13" s="9"/>
      <c r="ED13" s="9"/>
      <c r="EE13" s="9"/>
      <c r="EF13" s="9">
        <f>SUM(EA11:EF11)</f>
        <v>17701.560000000001</v>
      </c>
      <c r="EG13" s="9"/>
      <c r="EH13" s="9"/>
      <c r="EI13" s="9"/>
      <c r="EJ13" s="9"/>
      <c r="EK13" s="9"/>
      <c r="EL13" s="9">
        <f>SUM(EG11:EL11)</f>
        <v>15449.161</v>
      </c>
      <c r="EM13" s="9"/>
      <c r="EN13" s="9"/>
      <c r="EO13" s="9"/>
      <c r="EP13" s="9"/>
      <c r="EQ13" s="9"/>
      <c r="ER13" s="9">
        <f ca="1">SUM(EM11:ER11)</f>
        <v>15592.5</v>
      </c>
      <c r="ES13" s="9"/>
      <c r="ET13" s="9"/>
      <c r="EU13" s="9"/>
      <c r="EV13" s="9"/>
      <c r="EW13" s="9"/>
      <c r="EX13" s="9">
        <f ca="1">SUM(ER11:EX11)</f>
        <v>17049.210000000003</v>
      </c>
      <c r="EY13" s="9"/>
      <c r="EZ13" s="9"/>
      <c r="FA13" s="9"/>
      <c r="FB13" s="9"/>
    </row>
    <row r="14" spans="1:166" s="22" customFormat="1" x14ac:dyDescent="0.25">
      <c r="A14" s="22" t="s">
        <v>119</v>
      </c>
      <c r="C14" s="8"/>
      <c r="D14" s="8"/>
      <c r="E14" s="8"/>
      <c r="F14" s="8"/>
      <c r="G14" s="8"/>
      <c r="H14" s="26"/>
      <c r="I14" s="8"/>
      <c r="J14" s="8"/>
      <c r="K14" s="26"/>
      <c r="L14" s="8"/>
      <c r="M14" s="8"/>
      <c r="N14" s="26"/>
      <c r="O14" s="8"/>
      <c r="P14" s="8"/>
      <c r="Q14" s="26"/>
      <c r="R14" s="8"/>
      <c r="S14" s="8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26"/>
      <c r="BH14" s="26"/>
      <c r="BI14" s="26"/>
      <c r="BJ14" s="26"/>
      <c r="CW14" s="8">
        <f>'Jul20'!$AI$7</f>
        <v>4622</v>
      </c>
      <c r="CX14" s="8">
        <f>'Aug20'!$AI$7</f>
        <v>3322</v>
      </c>
      <c r="CY14" s="8">
        <f>'Sep20'!$AI$7</f>
        <v>2497</v>
      </c>
      <c r="CZ14" s="8">
        <f>'Okt20'!$AI$7</f>
        <v>1241</v>
      </c>
      <c r="DA14" s="8">
        <f>'Nov20'!$AI$7</f>
        <v>422</v>
      </c>
      <c r="DB14" s="8">
        <f>'Dez20'!$AI$7</f>
        <v>209</v>
      </c>
      <c r="DC14" s="8">
        <f>'Jan21'!$AI$7</f>
        <v>295.03099999999995</v>
      </c>
      <c r="DD14" s="8">
        <f>'Feb21'!$AI$7</f>
        <v>870.75999999999988</v>
      </c>
      <c r="DE14" s="8">
        <f>'Mar21'!$AI$7</f>
        <v>2447.8000000000002</v>
      </c>
      <c r="DF14" s="8">
        <f>'Apr21'!$AI$7</f>
        <v>3754.7000000000003</v>
      </c>
      <c r="DG14" s="8">
        <f>'Mai21'!$AI$7</f>
        <v>3616.9300000000003</v>
      </c>
      <c r="DH14" s="8">
        <f>'Jun21'!$AI$7</f>
        <v>4155.1000000000004</v>
      </c>
      <c r="DI14" s="8">
        <f>'Jul21'!$AI$7</f>
        <v>3305.4999999999995</v>
      </c>
      <c r="DJ14" s="8">
        <f>'Aug21'!$AI$7</f>
        <v>3054.2</v>
      </c>
      <c r="DK14" s="8">
        <f>'Sep21'!$AI$7</f>
        <v>2310.1200000000003</v>
      </c>
      <c r="DL14" s="8">
        <f>'Okt21'!$AI$7</f>
        <v>1330.94</v>
      </c>
      <c r="DM14" s="8">
        <f>'Nov21'!$AI$7</f>
        <v>297.26999999999992</v>
      </c>
      <c r="DN14" s="8">
        <f>'Dez21'!$AI$7</f>
        <v>132.56</v>
      </c>
      <c r="DO14" s="8">
        <f>'Jan22'!$AI$7</f>
        <v>440.99999999999994</v>
      </c>
      <c r="DP14" s="8">
        <f>'Feb22'!$AI$7</f>
        <v>891.59</v>
      </c>
      <c r="DQ14" s="8">
        <f>'Mar22'!$AI$7</f>
        <v>2134.1000000000004</v>
      </c>
      <c r="DR14" s="8">
        <f>'Apr22'!$AI$7</f>
        <v>2685.69</v>
      </c>
      <c r="DS14" s="8">
        <f>'Mai22'!$AI$7</f>
        <v>3460.6400000000003</v>
      </c>
      <c r="DT14" s="8">
        <f>'Jun22'!$AI$7</f>
        <v>3482.1</v>
      </c>
      <c r="DU14" s="8">
        <f>'Jul22'!$AI$7</f>
        <v>3990.2</v>
      </c>
      <c r="DV14" s="8">
        <f>'Aug22'!$AI$7</f>
        <v>3254.0000000000009</v>
      </c>
      <c r="DW14" s="8">
        <f>'Sep22'!$AI$7</f>
        <v>1801.0700000000004</v>
      </c>
      <c r="DX14" s="8">
        <f>'Okt22'!$AI$7</f>
        <v>972.54</v>
      </c>
      <c r="DY14" s="8">
        <f>'Nov22'!$AI$7</f>
        <v>341.40000000000015</v>
      </c>
      <c r="DZ14" s="8">
        <f>'Dez22'!$AI$7</f>
        <v>103.72000000000003</v>
      </c>
      <c r="EA14" s="8">
        <f>'Jan23'!$AI$7</f>
        <v>120.98</v>
      </c>
      <c r="EB14" s="8">
        <f>'Feb23'!$AI$7</f>
        <v>821.6400000000001</v>
      </c>
      <c r="EC14" s="8">
        <f>'Mar23'!$AI$7</f>
        <v>1293.7599999999998</v>
      </c>
      <c r="ED14" s="8">
        <f>'Apr23'!$AI$7</f>
        <v>2119.9899999999998</v>
      </c>
      <c r="EE14" s="8">
        <f>'Mai23'!$AI$7</f>
        <v>2973.8</v>
      </c>
      <c r="EF14" s="8">
        <f>'Jun23'!$AI$7</f>
        <v>3988.4999999999995</v>
      </c>
      <c r="EG14" s="8">
        <f>'Jul23'!$AI$7</f>
        <v>3557.4</v>
      </c>
      <c r="EH14" s="8">
        <f>'Aug23'!$AI$7</f>
        <v>2786.1</v>
      </c>
      <c r="EI14" s="8">
        <f>'Sep23'!$AI$7</f>
        <v>2440.21</v>
      </c>
      <c r="EJ14" s="8">
        <f>'Okt23'!$AI$7</f>
        <v>1249.1000000000001</v>
      </c>
      <c r="EK14" s="8">
        <f>'Nov23'!$AI$7</f>
        <v>363.77000000000004</v>
      </c>
      <c r="EL14" s="8">
        <f>'Dez23'!$AI$7</f>
        <v>219.85999999999996</v>
      </c>
      <c r="EM14" s="8">
        <f t="shared" ref="EM14:ES14" ca="1" si="66">INDIRECT("'"&amp;EM8&amp;"'!$AI$7")</f>
        <v>275.84999999999997</v>
      </c>
      <c r="EN14" s="8">
        <f t="shared" ca="1" si="66"/>
        <v>831.54</v>
      </c>
      <c r="EO14" s="8">
        <f t="shared" ca="1" si="66"/>
        <v>1515.59</v>
      </c>
      <c r="EP14" s="8">
        <f t="shared" ca="1" si="66"/>
        <v>2355.5</v>
      </c>
      <c r="EQ14" s="8">
        <f t="shared" ca="1" si="66"/>
        <v>2786.2999999999993</v>
      </c>
      <c r="ER14" s="8">
        <f t="shared" ca="1" si="66"/>
        <v>3113.9999999999995</v>
      </c>
      <c r="ES14" s="8">
        <f t="shared" ca="1" si="66"/>
        <v>3451.9</v>
      </c>
      <c r="ET14" s="8">
        <f t="shared" ref="ET14:FB14" ca="1" si="67">INDIRECT("'"&amp;ET8&amp;"'!$AI$7")</f>
        <v>2997.7300000000005</v>
      </c>
      <c r="EU14" s="8">
        <f t="shared" ca="1" si="67"/>
        <v>1433.59</v>
      </c>
      <c r="EV14" s="8">
        <f t="shared" ca="1" si="67"/>
        <v>621.03</v>
      </c>
      <c r="EW14" s="8">
        <f t="shared" ca="1" si="67"/>
        <v>246.42999999999995</v>
      </c>
      <c r="EX14" s="8">
        <f t="shared" ca="1" si="67"/>
        <v>159.72100000000003</v>
      </c>
      <c r="EY14" s="8">
        <f t="shared" ref="EY14:FA14" ca="1" si="68">INDIRECT("'"&amp;EY8&amp;"'!$AI$7")</f>
        <v>289.57000000000005</v>
      </c>
      <c r="EZ14" s="8">
        <f t="shared" ca="1" si="68"/>
        <v>425.59000000000003</v>
      </c>
      <c r="FA14" s="8">
        <f t="shared" ca="1" si="68"/>
        <v>1694.4200000000003</v>
      </c>
      <c r="FB14" s="8">
        <f t="shared" ca="1" si="67"/>
        <v>91.1</v>
      </c>
    </row>
    <row r="15" spans="1:166" s="7" customFormat="1" x14ac:dyDescent="0.25">
      <c r="A15" s="7" t="s">
        <v>121</v>
      </c>
      <c r="C15" s="9"/>
      <c r="D15" s="9"/>
      <c r="E15" s="9"/>
      <c r="F15" s="9"/>
      <c r="G15" s="9"/>
      <c r="H15" s="25"/>
      <c r="I15" s="9"/>
      <c r="J15" s="9"/>
      <c r="K15" s="25"/>
      <c r="L15" s="9"/>
      <c r="M15" s="9"/>
      <c r="N15" s="25"/>
      <c r="O15" s="9"/>
      <c r="P15" s="9"/>
      <c r="Q15" s="25"/>
      <c r="R15" s="9"/>
      <c r="S15" s="9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25"/>
      <c r="BH15" s="25"/>
      <c r="BI15" s="25"/>
      <c r="BJ15" s="25"/>
      <c r="CW15" s="9"/>
      <c r="CX15" s="9"/>
      <c r="CY15" s="9"/>
      <c r="CZ15" s="9"/>
      <c r="DA15" s="9"/>
      <c r="DB15" s="9">
        <f>SUM(CW14:DB14)</f>
        <v>12313</v>
      </c>
      <c r="DC15" s="9"/>
      <c r="DD15" s="9"/>
      <c r="DE15" s="9"/>
      <c r="DF15" s="9"/>
      <c r="DG15" s="9"/>
      <c r="DH15" s="9">
        <f>SUM(DC14:DH14)</f>
        <v>15140.321000000002</v>
      </c>
      <c r="DI15" s="9"/>
      <c r="DJ15" s="9"/>
      <c r="DK15" s="9"/>
      <c r="DL15" s="9"/>
      <c r="DM15" s="9"/>
      <c r="DN15" s="9">
        <f>SUM(DI14:DN14)</f>
        <v>10430.59</v>
      </c>
      <c r="DO15" s="9"/>
      <c r="DP15" s="9"/>
      <c r="DQ15" s="9"/>
      <c r="DR15" s="9"/>
      <c r="DS15" s="9"/>
      <c r="DT15" s="9">
        <f>SUM(DO14:DT14)</f>
        <v>13095.12</v>
      </c>
      <c r="DU15" s="9"/>
      <c r="DV15" s="9"/>
      <c r="DW15" s="9"/>
      <c r="DX15" s="9"/>
      <c r="DY15" s="9"/>
      <c r="DZ15" s="9">
        <f>SUM(DU14:DZ14)</f>
        <v>10462.93</v>
      </c>
      <c r="EA15" s="9"/>
      <c r="EB15" s="9"/>
      <c r="EC15" s="9"/>
      <c r="ED15" s="9"/>
      <c r="EE15" s="9"/>
      <c r="EF15" s="9">
        <f>SUM(EA14:EF14)</f>
        <v>11318.67</v>
      </c>
      <c r="EG15" s="9"/>
      <c r="EH15" s="9"/>
      <c r="EI15" s="9"/>
      <c r="EJ15" s="9"/>
      <c r="EK15" s="9"/>
      <c r="EL15" s="9">
        <f>SUM(EG14:EL14)</f>
        <v>10616.44</v>
      </c>
      <c r="EM15" s="9"/>
      <c r="EN15" s="9"/>
      <c r="EO15" s="9"/>
      <c r="EP15" s="9"/>
      <c r="EQ15" s="9"/>
      <c r="ER15" s="9">
        <f ca="1">SUM(EM14:ER14)</f>
        <v>10878.779999999999</v>
      </c>
      <c r="ES15" s="9"/>
      <c r="ET15" s="9"/>
      <c r="EU15" s="9"/>
      <c r="EV15" s="9"/>
      <c r="EW15" s="9"/>
      <c r="EX15" s="9">
        <f ca="1">SUM(ER14:EX14)</f>
        <v>12024.401000000002</v>
      </c>
      <c r="EY15" s="9"/>
      <c r="EZ15" s="9"/>
      <c r="FA15" s="9"/>
      <c r="FB15" s="9"/>
    </row>
    <row r="16" spans="1:166" s="22" customFormat="1" x14ac:dyDescent="0.25">
      <c r="A16" s="22" t="s">
        <v>106</v>
      </c>
      <c r="C16" s="8"/>
      <c r="D16" s="8"/>
      <c r="E16" s="8"/>
      <c r="F16" s="8"/>
      <c r="G16" s="8"/>
      <c r="H16" s="26"/>
      <c r="I16" s="8"/>
      <c r="J16" s="8"/>
      <c r="K16" s="26"/>
      <c r="L16" s="8"/>
      <c r="M16" s="8"/>
      <c r="N16" s="26"/>
      <c r="O16" s="8"/>
      <c r="P16" s="8"/>
      <c r="Q16" s="26"/>
      <c r="R16" s="8"/>
      <c r="S16" s="8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26"/>
      <c r="BH16" s="26"/>
      <c r="BI16" s="26"/>
      <c r="BJ16" s="26"/>
      <c r="CW16" s="8">
        <f>'Jul20'!$AI$8</f>
        <v>890.00000000000023</v>
      </c>
      <c r="CX16" s="8">
        <f>'Aug20'!$AI$8</f>
        <v>942.6</v>
      </c>
      <c r="CY16" s="8">
        <f>'Okt20'!$AI$8</f>
        <v>590.83000000000004</v>
      </c>
      <c r="CZ16" s="8">
        <f>'Okt20'!$AI$8</f>
        <v>590.83000000000004</v>
      </c>
      <c r="DA16" s="8">
        <f>'Nov20'!$AI$8</f>
        <v>418.33000000000004</v>
      </c>
      <c r="DB16" s="8">
        <f>'Dez20'!$AI$8</f>
        <v>364.12999999999994</v>
      </c>
      <c r="DC16" s="8">
        <f>'Jan21'!$AI$8</f>
        <v>308.96999999999997</v>
      </c>
      <c r="DD16" s="8">
        <f>'Feb21'!$AI$8</f>
        <v>525.15000000000009</v>
      </c>
      <c r="DE16" s="8">
        <f>'Mar21'!$AI$8</f>
        <v>726.8</v>
      </c>
      <c r="DF16" s="8">
        <f>'Apr21'!$AI$8</f>
        <v>890.1</v>
      </c>
      <c r="DG16" s="8">
        <f>'Mai21'!$AI$8</f>
        <v>981.29999999999973</v>
      </c>
      <c r="DH16" s="8">
        <f>'Jun21'!$AI$8</f>
        <v>976.7</v>
      </c>
      <c r="DI16" s="8">
        <f>'Jul21'!$AI$8</f>
        <v>1150.8000000000002</v>
      </c>
      <c r="DJ16" s="8">
        <f>'Aug21'!$AI$8</f>
        <v>1056.8</v>
      </c>
      <c r="DK16" s="8">
        <f>'Sep21'!$AI$8</f>
        <v>919.90000000000009</v>
      </c>
      <c r="DL16" s="8">
        <f>'Okt21'!$AI$8</f>
        <v>794.19999999999982</v>
      </c>
      <c r="DM16" s="8">
        <f>'Nov21'!$AI$8</f>
        <v>495.15000000000009</v>
      </c>
      <c r="DN16" s="8">
        <f>'Dez21'!$AI$8</f>
        <v>360.19</v>
      </c>
      <c r="DO16" s="8">
        <f>'Jan22'!$AI$8</f>
        <v>662.70000000000016</v>
      </c>
      <c r="DP16" s="8">
        <f>'Feb22'!$AI$8</f>
        <v>891.60000000000014</v>
      </c>
      <c r="DQ16" s="8">
        <f>'Mar22'!$AI$8</f>
        <v>1192.6000000000001</v>
      </c>
      <c r="DR16" s="8">
        <f>'Apr22'!$AI$8</f>
        <v>1288.72</v>
      </c>
      <c r="DS16" s="8">
        <f>'Mai22'!$AI$8</f>
        <v>1644.7</v>
      </c>
      <c r="DT16" s="8">
        <f>'Jun22'!$AI$8</f>
        <v>1543.5000000000002</v>
      </c>
      <c r="DU16" s="8">
        <f>'Jul22'!$AI$8</f>
        <v>1825</v>
      </c>
      <c r="DV16" s="8">
        <f>'Aug22'!$AI$8</f>
        <v>1392.8</v>
      </c>
      <c r="DW16" s="8">
        <f>'Sep22'!$AI$8</f>
        <v>1126.2</v>
      </c>
      <c r="DX16" s="8">
        <f>'Okt22'!$AI$8</f>
        <v>914.24</v>
      </c>
      <c r="DY16" s="8">
        <f>'Nov22'!$AI$8</f>
        <v>659.8</v>
      </c>
      <c r="DZ16" s="8">
        <f>'Dez22'!$AI$8</f>
        <v>346.31999999999994</v>
      </c>
      <c r="EA16" s="8">
        <f>'Jan23'!$AI$8</f>
        <v>322.67</v>
      </c>
      <c r="EB16" s="8">
        <f>'Feb23'!$AI$8</f>
        <v>875.5</v>
      </c>
      <c r="EC16" s="8">
        <f>'Mar23'!$AI$8</f>
        <v>1107.4999999999998</v>
      </c>
      <c r="ED16" s="8">
        <f>'Apr23'!$AI$8</f>
        <v>1217.4000000000001</v>
      </c>
      <c r="EE16" s="8">
        <f>'Mai23'!$AI$8</f>
        <v>1469.9000000000003</v>
      </c>
      <c r="EF16" s="8">
        <f>'Jun23'!$AI$8</f>
        <v>1388.5</v>
      </c>
      <c r="EG16" s="8">
        <f>'Jul23'!$AI$8</f>
        <v>1256.2</v>
      </c>
      <c r="EH16" s="8">
        <f>'Aug23'!$AI$8</f>
        <v>992.39999999999986</v>
      </c>
      <c r="EI16" s="8">
        <f>'Sep23'!$AI$8</f>
        <v>952.99999999999977</v>
      </c>
      <c r="EJ16" s="8">
        <f>'Okt23'!$AI$8</f>
        <v>797.4</v>
      </c>
      <c r="EK16" s="8">
        <f>'Nov23'!$AI$8</f>
        <v>456.15000000000009</v>
      </c>
      <c r="EL16" s="8">
        <f>'Dez23'!$AI$8</f>
        <v>375.5</v>
      </c>
      <c r="EM16" s="8">
        <f t="shared" ref="EM16:ES16" ca="1" si="69">INDIRECT("'"&amp;EM8&amp;"'!$AI$8")</f>
        <v>375.33</v>
      </c>
      <c r="EN16" s="8">
        <f t="shared" ca="1" si="69"/>
        <v>658.30000000000018</v>
      </c>
      <c r="EO16" s="8">
        <f t="shared" ca="1" si="69"/>
        <v>758.60000000000014</v>
      </c>
      <c r="EP16" s="8">
        <f t="shared" ca="1" si="69"/>
        <v>861.3</v>
      </c>
      <c r="EQ16" s="8">
        <f t="shared" ca="1" si="69"/>
        <v>1026.4000000000001</v>
      </c>
      <c r="ER16" s="8">
        <f t="shared" ca="1" si="69"/>
        <v>1042.8999999999999</v>
      </c>
      <c r="ES16" s="8">
        <f t="shared" ca="1" si="69"/>
        <v>960.39999999999975</v>
      </c>
      <c r="ET16" s="8">
        <f t="shared" ref="ET16:FB16" ca="1" si="70">INDIRECT("'"&amp;ET8&amp;"'!$AI$8")</f>
        <v>881.6</v>
      </c>
      <c r="EU16" s="8">
        <f t="shared" ca="1" si="70"/>
        <v>806.2</v>
      </c>
      <c r="EV16" s="8">
        <f t="shared" ca="1" si="70"/>
        <v>601.64999999999986</v>
      </c>
      <c r="EW16" s="8">
        <f t="shared" ca="1" si="70"/>
        <v>386.66</v>
      </c>
      <c r="EX16" s="8">
        <f t="shared" ca="1" si="70"/>
        <v>345.00999999999993</v>
      </c>
      <c r="EY16" s="8">
        <f t="shared" ref="EY16:FA16" ca="1" si="71">INDIRECT("'"&amp;EY8&amp;"'!$AI$8")</f>
        <v>470.63999999999982</v>
      </c>
      <c r="EZ16" s="8">
        <f t="shared" ca="1" si="71"/>
        <v>537.7700000000001</v>
      </c>
      <c r="FA16" s="8">
        <f t="shared" ca="1" si="71"/>
        <v>789.2</v>
      </c>
      <c r="FB16" s="8">
        <f t="shared" ca="1" si="70"/>
        <v>36.200000000000003</v>
      </c>
    </row>
    <row r="17" spans="1:158" s="7" customFormat="1" x14ac:dyDescent="0.25">
      <c r="A17" s="7" t="s">
        <v>122</v>
      </c>
      <c r="C17" s="9"/>
      <c r="D17" s="9"/>
      <c r="E17" s="9"/>
      <c r="F17" s="9"/>
      <c r="G17" s="9"/>
      <c r="H17" s="25"/>
      <c r="I17" s="9"/>
      <c r="J17" s="9"/>
      <c r="K17" s="25"/>
      <c r="L17" s="9"/>
      <c r="M17" s="9"/>
      <c r="N17" s="25"/>
      <c r="O17" s="9"/>
      <c r="P17" s="9"/>
      <c r="Q17" s="25"/>
      <c r="R17" s="9"/>
      <c r="S17" s="9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25"/>
      <c r="BH17" s="25"/>
      <c r="BI17" s="25"/>
      <c r="BJ17" s="25"/>
      <c r="CW17" s="9"/>
      <c r="CX17" s="9"/>
      <c r="CY17" s="9"/>
      <c r="CZ17" s="9"/>
      <c r="DA17" s="9"/>
      <c r="DB17" s="9">
        <f>SUM(CW16:DB16)</f>
        <v>3796.7200000000003</v>
      </c>
      <c r="DC17" s="9"/>
      <c r="DD17" s="9"/>
      <c r="DE17" s="9"/>
      <c r="DF17" s="9"/>
      <c r="DG17" s="9"/>
      <c r="DH17" s="9">
        <f>SUM(DC16:DH16)</f>
        <v>4409.0199999999995</v>
      </c>
      <c r="DI17" s="9"/>
      <c r="DJ17" s="9"/>
      <c r="DK17" s="9"/>
      <c r="DL17" s="9"/>
      <c r="DM17" s="9"/>
      <c r="DN17" s="9">
        <f>SUM(DI16:DN16)</f>
        <v>4777.04</v>
      </c>
      <c r="DO17" s="9"/>
      <c r="DP17" s="9"/>
      <c r="DQ17" s="9"/>
      <c r="DR17" s="9"/>
      <c r="DS17" s="9"/>
      <c r="DT17" s="9">
        <f>SUM(DO16:DT16)</f>
        <v>7223.8200000000006</v>
      </c>
      <c r="DU17" s="9"/>
      <c r="DV17" s="9"/>
      <c r="DW17" s="9"/>
      <c r="DX17" s="9"/>
      <c r="DY17" s="9"/>
      <c r="DZ17" s="9">
        <f>SUM(DU16:DZ16)</f>
        <v>6264.36</v>
      </c>
      <c r="EA17" s="9"/>
      <c r="EB17" s="9"/>
      <c r="EC17" s="9"/>
      <c r="ED17" s="9"/>
      <c r="EE17" s="9"/>
      <c r="EF17" s="9">
        <f>SUM(EA16:EF16)</f>
        <v>6381.47</v>
      </c>
      <c r="EG17" s="9"/>
      <c r="EH17" s="9"/>
      <c r="EI17" s="9"/>
      <c r="EJ17" s="9"/>
      <c r="EK17" s="9"/>
      <c r="EL17" s="9">
        <f>SUM(EG16:EL16)</f>
        <v>4830.6499999999996</v>
      </c>
      <c r="EM17" s="9"/>
      <c r="EN17" s="9"/>
      <c r="EO17" s="9"/>
      <c r="EP17" s="9"/>
      <c r="EQ17" s="9"/>
      <c r="ER17" s="9">
        <f ca="1">SUM(EM16:ER16)</f>
        <v>4722.83</v>
      </c>
      <c r="ES17" s="9"/>
      <c r="ET17" s="9"/>
      <c r="EU17" s="9"/>
      <c r="EV17" s="9"/>
      <c r="EW17" s="9"/>
      <c r="EX17" s="9">
        <f ca="1">SUM(ER16:EX16)</f>
        <v>5024.4199999999992</v>
      </c>
      <c r="EY17" s="9"/>
      <c r="EZ17" s="9"/>
      <c r="FA17" s="9"/>
      <c r="FB17" s="9"/>
    </row>
    <row r="18" spans="1:158" x14ac:dyDescent="0.25">
      <c r="P18" s="10"/>
      <c r="Q18" s="18"/>
      <c r="S18" s="10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8"/>
      <c r="BH18" s="18"/>
      <c r="BI18" s="18"/>
      <c r="BJ18" s="18"/>
    </row>
    <row r="20" spans="1:158" x14ac:dyDescent="0.25"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</row>
  </sheetData>
  <sheetProtection selectLockedCells="1" selectUnlockedCells="1"/>
  <phoneticPr fontId="0" type="noConversion"/>
  <pageMargins left="0.44027777777777777" right="0.4201388888888889" top="0.77986111111111112" bottom="0.72986111111111107" header="0.51180555555555551" footer="0.51180555555555551"/>
  <pageSetup paperSize="9" scale="74" firstPageNumber="0" orientation="landscape" horizontalDpi="300" verticalDpi="300" r:id="rId1"/>
  <headerFooter alignWithMargins="0"/>
  <colBreaks count="1" manualBreakCount="1">
    <brk id="16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B12" sqref="AB12"/>
    </sheetView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1.8680000000000001</v>
      </c>
      <c r="C3" s="12">
        <v>2.3029999999999999</v>
      </c>
      <c r="D3" s="12">
        <v>4.9349999999999996</v>
      </c>
      <c r="E3" s="12">
        <v>7.3</v>
      </c>
      <c r="F3" s="12">
        <v>2.581</v>
      </c>
      <c r="G3" s="12">
        <v>1.98</v>
      </c>
      <c r="H3" s="12">
        <v>0.70899999999999996</v>
      </c>
      <c r="I3" s="12">
        <v>1.0029999999999999</v>
      </c>
      <c r="J3" s="12">
        <v>0.49299999999999999</v>
      </c>
      <c r="K3" s="12">
        <v>0.246</v>
      </c>
      <c r="L3" s="12">
        <v>0.16300000000000001</v>
      </c>
      <c r="M3" s="12">
        <v>0.41899999999999998</v>
      </c>
      <c r="N3" s="12">
        <v>1.8340000000000001</v>
      </c>
      <c r="O3" s="12">
        <v>3.218</v>
      </c>
      <c r="P3" s="12">
        <v>0.20499999999999999</v>
      </c>
      <c r="Q3" s="12">
        <v>0.19600000000000001</v>
      </c>
      <c r="R3" s="12">
        <v>0.34100000000000003</v>
      </c>
      <c r="S3" s="12">
        <v>0.44900000000000001</v>
      </c>
      <c r="T3" s="12">
        <v>0.67900000000000005</v>
      </c>
      <c r="U3" s="12">
        <v>0.318</v>
      </c>
      <c r="V3" s="12">
        <v>0.40300000000000002</v>
      </c>
      <c r="W3" s="12">
        <v>0.42099999999999999</v>
      </c>
      <c r="X3" s="12">
        <v>0.46899999999999997</v>
      </c>
      <c r="Y3" s="12">
        <v>1.1910000000000001</v>
      </c>
      <c r="Z3" s="12">
        <v>0.499</v>
      </c>
      <c r="AA3" s="12">
        <v>0.41099999999999998</v>
      </c>
      <c r="AB3" s="12">
        <v>0.57199999999999995</v>
      </c>
      <c r="AC3" s="12">
        <v>2.0750000000000002</v>
      </c>
      <c r="AD3" s="12">
        <v>6.242</v>
      </c>
      <c r="AE3" s="12">
        <v>9.0399999999999991</v>
      </c>
      <c r="AF3" s="12">
        <v>3.4620000000000002</v>
      </c>
      <c r="AG3" s="12">
        <v>1.34</v>
      </c>
      <c r="AH3" s="12"/>
      <c r="AI3" s="12"/>
    </row>
    <row r="4" spans="1:40" s="7" customFormat="1" x14ac:dyDescent="0.25">
      <c r="A4" s="13" t="s">
        <v>30</v>
      </c>
      <c r="B4" s="7">
        <v>7.8</v>
      </c>
      <c r="C4" s="7">
        <v>7.9</v>
      </c>
      <c r="D4" s="7">
        <v>10.199999999999999</v>
      </c>
      <c r="E4" s="7">
        <v>27.4</v>
      </c>
      <c r="F4" s="7">
        <v>5.3</v>
      </c>
      <c r="G4" s="7">
        <v>3.1</v>
      </c>
      <c r="H4" s="7">
        <v>3.2</v>
      </c>
      <c r="I4" s="7">
        <v>2.2999999999999998</v>
      </c>
      <c r="J4" s="7">
        <v>1.3</v>
      </c>
      <c r="K4" s="7">
        <v>1.1000000000000001</v>
      </c>
      <c r="L4" s="7">
        <v>0.3</v>
      </c>
      <c r="M4" s="7">
        <v>0.9</v>
      </c>
      <c r="N4" s="7">
        <v>6.9</v>
      </c>
      <c r="O4" s="16">
        <v>3.6</v>
      </c>
      <c r="P4" s="7">
        <v>0.4</v>
      </c>
      <c r="Q4" s="7">
        <v>0.7</v>
      </c>
      <c r="R4" s="7">
        <v>0.9</v>
      </c>
      <c r="S4" s="7">
        <v>1.4</v>
      </c>
      <c r="T4" s="7">
        <v>1.6</v>
      </c>
      <c r="U4" s="7">
        <v>1.6</v>
      </c>
      <c r="V4" s="7">
        <v>2.1</v>
      </c>
      <c r="W4" s="7">
        <v>2</v>
      </c>
      <c r="X4" s="7">
        <v>2.2000000000000002</v>
      </c>
      <c r="Y4" s="7">
        <v>3.5</v>
      </c>
      <c r="Z4" s="7">
        <v>2.4</v>
      </c>
      <c r="AA4" s="7">
        <v>2.1</v>
      </c>
      <c r="AB4" s="7">
        <v>2.8</v>
      </c>
      <c r="AC4" s="7">
        <v>7.8</v>
      </c>
      <c r="AD4" s="7">
        <v>18.8</v>
      </c>
      <c r="AE4" s="7">
        <v>34.299999999999997</v>
      </c>
      <c r="AF4" s="7">
        <v>11.3</v>
      </c>
      <c r="AG4" s="7">
        <v>5.6</v>
      </c>
      <c r="AH4" s="16"/>
      <c r="AI4" s="16">
        <f>SUM(C4:AG4)</f>
        <v>174.99999999999997</v>
      </c>
      <c r="AJ4" s="14">
        <f>AVERAGE(C4:AG4)</f>
        <v>5.6451612903225801</v>
      </c>
      <c r="AK4" s="15"/>
    </row>
    <row r="5" spans="1:40" x14ac:dyDescent="0.25">
      <c r="A5" s="11" t="s">
        <v>0</v>
      </c>
      <c r="B5">
        <v>82022</v>
      </c>
      <c r="C5">
        <v>82030</v>
      </c>
      <c r="D5">
        <v>82040</v>
      </c>
      <c r="E5">
        <v>82068</v>
      </c>
      <c r="F5">
        <v>82073</v>
      </c>
      <c r="G5">
        <v>82076</v>
      </c>
      <c r="H5">
        <v>82079</v>
      </c>
      <c r="I5">
        <v>82082</v>
      </c>
      <c r="J5">
        <v>82083</v>
      </c>
      <c r="K5">
        <v>82084</v>
      </c>
      <c r="L5">
        <v>82085</v>
      </c>
      <c r="M5">
        <v>82085</v>
      </c>
      <c r="N5">
        <v>82092</v>
      </c>
      <c r="O5">
        <v>82096</v>
      </c>
      <c r="P5">
        <v>82097</v>
      </c>
      <c r="Q5">
        <v>82097</v>
      </c>
      <c r="R5">
        <v>82098</v>
      </c>
      <c r="S5">
        <v>82100</v>
      </c>
      <c r="T5">
        <v>82101</v>
      </c>
      <c r="U5">
        <v>82103</v>
      </c>
      <c r="V5">
        <v>82105</v>
      </c>
      <c r="W5">
        <v>82107</v>
      </c>
      <c r="X5">
        <v>82109</v>
      </c>
      <c r="Y5">
        <v>82113</v>
      </c>
      <c r="Z5">
        <v>82115</v>
      </c>
      <c r="AA5">
        <v>82118</v>
      </c>
      <c r="AB5">
        <v>82120</v>
      </c>
      <c r="AC5">
        <v>82128</v>
      </c>
      <c r="AD5">
        <v>82147</v>
      </c>
      <c r="AE5">
        <v>82181</v>
      </c>
      <c r="AF5">
        <v>82193</v>
      </c>
      <c r="AG5">
        <v>82198</v>
      </c>
      <c r="AI5" s="10">
        <f>MAX(C5:AG5)-B5</f>
        <v>176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E4:AG4 B4:C4">
    <cfRule type="cellIs" dxfId="1895" priority="1" stopIfTrue="1" operator="greaterThan">
      <formula>90</formula>
    </cfRule>
    <cfRule type="cellIs" dxfId="1894" priority="2" stopIfTrue="1" operator="between">
      <formula>75</formula>
      <formula>90</formula>
    </cfRule>
    <cfRule type="cellIs" dxfId="1893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29.8</v>
      </c>
      <c r="C3" s="12">
        <v>30</v>
      </c>
      <c r="D3" s="12">
        <v>30</v>
      </c>
      <c r="E3" s="12">
        <v>23.5</v>
      </c>
      <c r="F3" s="12">
        <v>30</v>
      </c>
      <c r="G3" s="12">
        <v>24.6</v>
      </c>
      <c r="H3" s="12">
        <v>30</v>
      </c>
      <c r="I3" s="12">
        <v>27.9</v>
      </c>
      <c r="J3" s="12">
        <v>22.1</v>
      </c>
      <c r="K3" s="12">
        <v>21.3</v>
      </c>
      <c r="L3" s="12">
        <v>30</v>
      </c>
      <c r="M3" s="12">
        <v>24.5</v>
      </c>
      <c r="N3" s="12">
        <v>30</v>
      </c>
      <c r="O3" s="12">
        <v>24.9</v>
      </c>
      <c r="P3" s="12">
        <v>26.1</v>
      </c>
      <c r="Q3" s="12">
        <v>28.4</v>
      </c>
      <c r="R3" s="12">
        <v>28.4</v>
      </c>
      <c r="S3" s="12">
        <v>20.9</v>
      </c>
      <c r="T3" s="12">
        <v>19.7</v>
      </c>
      <c r="U3" s="12">
        <v>21.8</v>
      </c>
      <c r="V3" s="12">
        <v>19.3</v>
      </c>
      <c r="W3" s="12">
        <v>28</v>
      </c>
      <c r="X3" s="12">
        <v>27.3</v>
      </c>
      <c r="Y3" s="12">
        <v>21.8</v>
      </c>
      <c r="Z3" s="12">
        <v>19.8</v>
      </c>
      <c r="AA3" s="12">
        <v>19.899999999999999</v>
      </c>
      <c r="AB3" s="12">
        <v>19.600000000000001</v>
      </c>
      <c r="AC3" s="12">
        <v>28.5</v>
      </c>
      <c r="AD3" s="12">
        <v>26.6</v>
      </c>
      <c r="AE3" s="12">
        <v>18.899999999999999</v>
      </c>
      <c r="AF3" s="12">
        <v>18.5</v>
      </c>
      <c r="AG3" s="12">
        <v>22.8</v>
      </c>
      <c r="AH3" s="12"/>
      <c r="AI3" s="12"/>
    </row>
    <row r="4" spans="1:136" s="7" customFormat="1" x14ac:dyDescent="0.25">
      <c r="A4" s="13" t="s">
        <v>30</v>
      </c>
      <c r="B4" s="16">
        <v>97.2</v>
      </c>
      <c r="C4" s="7">
        <v>137</v>
      </c>
      <c r="D4" s="7">
        <v>141</v>
      </c>
      <c r="E4" s="7">
        <v>89.1</v>
      </c>
      <c r="F4" s="7">
        <v>158</v>
      </c>
      <c r="G4" s="7">
        <v>192</v>
      </c>
      <c r="H4" s="7">
        <v>70.099999999999994</v>
      </c>
      <c r="I4" s="7">
        <v>129</v>
      </c>
      <c r="J4" s="7">
        <v>195</v>
      </c>
      <c r="K4" s="7">
        <v>184</v>
      </c>
      <c r="L4" s="7">
        <v>102</v>
      </c>
      <c r="M4" s="7">
        <v>154</v>
      </c>
      <c r="N4" s="7">
        <v>80</v>
      </c>
      <c r="O4" s="7">
        <v>173</v>
      </c>
      <c r="P4" s="7">
        <v>152</v>
      </c>
      <c r="Q4" s="7">
        <v>118</v>
      </c>
      <c r="R4" s="7">
        <v>108</v>
      </c>
      <c r="S4" s="7">
        <v>173</v>
      </c>
      <c r="T4" s="7">
        <v>170</v>
      </c>
      <c r="U4" s="7">
        <v>151</v>
      </c>
      <c r="V4" s="7">
        <v>164</v>
      </c>
      <c r="W4" s="7">
        <v>125</v>
      </c>
      <c r="X4" s="7">
        <v>107</v>
      </c>
      <c r="Y4" s="7">
        <v>152</v>
      </c>
      <c r="Z4" s="16">
        <v>163</v>
      </c>
      <c r="AA4" s="16">
        <v>166</v>
      </c>
      <c r="AB4" s="16">
        <v>163</v>
      </c>
      <c r="AC4" s="16">
        <v>136</v>
      </c>
      <c r="AD4" s="16">
        <v>135</v>
      </c>
      <c r="AE4" s="16">
        <v>157</v>
      </c>
      <c r="AF4" s="16">
        <v>150</v>
      </c>
      <c r="AG4" s="16">
        <v>116</v>
      </c>
      <c r="AH4" s="16"/>
      <c r="AI4" s="9">
        <f>SUM(C4:AG4)</f>
        <v>4410.2</v>
      </c>
      <c r="AJ4" s="14">
        <f>AVERAGE(C4:AG4)</f>
        <v>142.26451612903224</v>
      </c>
      <c r="AK4" s="15"/>
    </row>
    <row r="5" spans="1:136" x14ac:dyDescent="0.25">
      <c r="A5" s="11" t="s">
        <v>0</v>
      </c>
      <c r="B5" s="10">
        <v>289576</v>
      </c>
      <c r="C5" s="10">
        <v>289713</v>
      </c>
      <c r="D5" s="10">
        <v>289854</v>
      </c>
      <c r="E5" s="10">
        <v>289943</v>
      </c>
      <c r="F5" s="10">
        <v>290101</v>
      </c>
      <c r="G5" s="10">
        <v>290292</v>
      </c>
      <c r="H5" s="10">
        <v>290362</v>
      </c>
      <c r="I5" s="10">
        <v>290492</v>
      </c>
      <c r="J5" s="10">
        <v>290686</v>
      </c>
      <c r="K5" s="10">
        <v>290870</v>
      </c>
      <c r="L5" s="10">
        <v>290972</v>
      </c>
      <c r="M5" s="10">
        <v>291126</v>
      </c>
      <c r="N5" s="10">
        <v>291206</v>
      </c>
      <c r="O5" s="10">
        <v>291379</v>
      </c>
      <c r="P5" s="10">
        <v>291531</v>
      </c>
      <c r="Q5" s="10">
        <v>291650</v>
      </c>
      <c r="R5" s="10">
        <v>291758</v>
      </c>
      <c r="S5" s="10">
        <v>291931</v>
      </c>
      <c r="T5" s="10">
        <v>292102</v>
      </c>
      <c r="U5" s="10">
        <v>292252</v>
      </c>
      <c r="V5" s="10">
        <v>292417</v>
      </c>
      <c r="W5" s="10">
        <v>292542</v>
      </c>
      <c r="X5" s="10">
        <v>292649</v>
      </c>
      <c r="Y5" s="10">
        <v>292801</v>
      </c>
      <c r="Z5" s="10">
        <v>292964</v>
      </c>
      <c r="AA5" s="10">
        <v>293130</v>
      </c>
      <c r="AB5" s="10">
        <v>293293</v>
      </c>
      <c r="AC5" s="10">
        <v>293430</v>
      </c>
      <c r="AD5" s="10">
        <v>293565</v>
      </c>
      <c r="AE5" s="10">
        <v>293722</v>
      </c>
      <c r="AF5" s="10">
        <v>293872</v>
      </c>
      <c r="AG5" s="10">
        <v>293987</v>
      </c>
      <c r="AI5" s="10">
        <f>MAX(C5:AG5)-B5</f>
        <v>4411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0</v>
      </c>
      <c r="E6" s="32">
        <f>E5-$B$5-SUM($C$4:E4)</f>
        <v>-0.10000000000002274</v>
      </c>
      <c r="F6" s="32">
        <f>F5-$B$5-SUM($C$4:F4)</f>
        <v>-0.10000000000002274</v>
      </c>
      <c r="G6" s="32">
        <f>G5-$B$5-SUM($C$4:G4)</f>
        <v>-1.1000000000000227</v>
      </c>
      <c r="H6" s="32">
        <f>H5-$B$5-SUM($C$4:H4)</f>
        <v>-1.2000000000000455</v>
      </c>
      <c r="I6" s="32">
        <f>I5-$B$5-SUM($C$4:I4)</f>
        <v>-0.20000000000004547</v>
      </c>
      <c r="J6" s="32">
        <f>J5-$B$5-SUM($C$4:J4)</f>
        <v>-1.2000000000000455</v>
      </c>
      <c r="K6" s="32">
        <f>K5-$B$5-SUM($C$4:K4)</f>
        <v>-1.2000000000000455</v>
      </c>
      <c r="L6" s="32">
        <f>L5-$B$5-SUM($C$4:L4)</f>
        <v>-1.2000000000000455</v>
      </c>
      <c r="M6" s="32">
        <f>M5-$B$5-SUM($C$4:M4)</f>
        <v>-1.2000000000000455</v>
      </c>
      <c r="N6" s="32">
        <f>N5-$B$5-SUM($C$4:N4)</f>
        <v>-1.2000000000000455</v>
      </c>
      <c r="O6" s="32">
        <f>O5-$B$5-SUM($C$4:O4)</f>
        <v>-1.2000000000000455</v>
      </c>
      <c r="P6" s="32">
        <f>P5-$B$5-SUM($C$4:P4)</f>
        <v>-1.2000000000000455</v>
      </c>
      <c r="Q6" s="32">
        <f>Q5-$B$5-SUM($C$4:Q4)</f>
        <v>-0.1999999999998181</v>
      </c>
      <c r="R6" s="32">
        <f>R5-$B$5-SUM($C$4:R4)</f>
        <v>-0.1999999999998181</v>
      </c>
      <c r="S6" s="32">
        <f>S5-$B$5-SUM($C$4:S4)</f>
        <v>-0.1999999999998181</v>
      </c>
      <c r="T6" s="32">
        <f>T5-$B$5-SUM($C$4:T4)</f>
        <v>0.8000000000001819</v>
      </c>
      <c r="U6" s="32">
        <f>U5-$B$5-SUM($C$4:U4)</f>
        <v>-0.1999999999998181</v>
      </c>
      <c r="V6" s="32">
        <f>V5-$B$5-SUM($C$4:V4)</f>
        <v>0.8000000000001819</v>
      </c>
      <c r="W6" s="32">
        <f>W5-$B$5-SUM($C$4:W4)</f>
        <v>0.8000000000001819</v>
      </c>
      <c r="X6" s="32">
        <f>X5-$B$5-SUM($C$4:X4)</f>
        <v>0.8000000000001819</v>
      </c>
      <c r="Y6" s="32">
        <f>Y5-$B$5-SUM($C$4:Y4)</f>
        <v>0.8000000000001819</v>
      </c>
      <c r="Z6" s="32">
        <f>Z5-$B$5-SUM($C$4:Z4)</f>
        <v>0.8000000000001819</v>
      </c>
      <c r="AA6" s="32">
        <f>AA5-$B$5-SUM($C$4:AA4)</f>
        <v>0.8000000000001819</v>
      </c>
      <c r="AB6" s="32">
        <f>AB5-$B$5-SUM($C$4:AB4)</f>
        <v>0.8000000000001819</v>
      </c>
      <c r="AC6" s="32">
        <f>AC5-$B$5-SUM($C$4:AC4)</f>
        <v>1.8000000000001819</v>
      </c>
      <c r="AD6" s="32">
        <f>AD5-$B$5-SUM($C$4:AD4)</f>
        <v>1.8000000000001819</v>
      </c>
      <c r="AE6" s="32">
        <f>AE5-$B$5-SUM($C$4:AE4)</f>
        <v>1.8000000000001819</v>
      </c>
      <c r="AF6" s="32">
        <f>AF5-$B$5-SUM($C$4:AF4)</f>
        <v>1.8000000000001819</v>
      </c>
      <c r="AG6" s="32">
        <f>AG5-$B$5-SUM($C$4:AG4)</f>
        <v>0.8000000000001819</v>
      </c>
    </row>
    <row r="7" spans="1:136" x14ac:dyDescent="0.25">
      <c r="A7" s="11" t="s">
        <v>118</v>
      </c>
      <c r="B7" s="12">
        <v>67.400000000000006</v>
      </c>
      <c r="C7" s="12">
        <v>102</v>
      </c>
      <c r="D7" s="12">
        <v>110</v>
      </c>
      <c r="E7" s="12">
        <v>68.5</v>
      </c>
      <c r="F7" s="12">
        <v>130</v>
      </c>
      <c r="G7" s="12">
        <v>157</v>
      </c>
      <c r="H7" s="12">
        <v>48.6</v>
      </c>
      <c r="I7" s="12">
        <v>92.7</v>
      </c>
      <c r="J7" s="12">
        <v>161</v>
      </c>
      <c r="K7" s="12">
        <v>142</v>
      </c>
      <c r="L7" s="12">
        <v>64.3</v>
      </c>
      <c r="M7" s="12">
        <v>120</v>
      </c>
      <c r="N7" s="12">
        <v>58.2</v>
      </c>
      <c r="O7" s="12">
        <v>139</v>
      </c>
      <c r="P7" s="12">
        <v>125</v>
      </c>
      <c r="Q7" s="12">
        <v>91.9</v>
      </c>
      <c r="R7" s="12">
        <v>74</v>
      </c>
      <c r="S7" s="12">
        <v>142</v>
      </c>
      <c r="T7" s="12">
        <v>130</v>
      </c>
      <c r="U7" s="12">
        <v>114</v>
      </c>
      <c r="V7" s="12">
        <v>128</v>
      </c>
      <c r="W7" s="12">
        <v>89.5</v>
      </c>
      <c r="X7" s="12">
        <v>72.2</v>
      </c>
      <c r="Y7" s="12">
        <v>120</v>
      </c>
      <c r="Z7" s="12">
        <v>133</v>
      </c>
      <c r="AA7" s="12">
        <v>133</v>
      </c>
      <c r="AB7" s="12">
        <v>136</v>
      </c>
      <c r="AC7" s="12">
        <v>111</v>
      </c>
      <c r="AD7" s="12">
        <v>111</v>
      </c>
      <c r="AE7" s="12">
        <v>135</v>
      </c>
      <c r="AF7" s="12">
        <v>119</v>
      </c>
      <c r="AG7" s="12">
        <v>94</v>
      </c>
      <c r="AH7" s="12"/>
      <c r="AI7" s="24">
        <f>SUM(C7:AG7)</f>
        <v>3451.9</v>
      </c>
    </row>
    <row r="8" spans="1:136" x14ac:dyDescent="0.25">
      <c r="A8" s="11" t="s">
        <v>106</v>
      </c>
      <c r="B8" s="12">
        <v>29.8</v>
      </c>
      <c r="C8" s="12">
        <v>35.4</v>
      </c>
      <c r="D8" s="12">
        <v>30.8</v>
      </c>
      <c r="E8" s="12">
        <v>20.6</v>
      </c>
      <c r="F8" s="12">
        <v>27.7</v>
      </c>
      <c r="G8" s="12">
        <v>34.200000000000003</v>
      </c>
      <c r="H8" s="12">
        <v>21.5</v>
      </c>
      <c r="I8" s="12">
        <v>36.700000000000003</v>
      </c>
      <c r="J8" s="12">
        <v>33.799999999999997</v>
      </c>
      <c r="K8" s="12">
        <v>41.9</v>
      </c>
      <c r="L8" s="12">
        <v>37.4</v>
      </c>
      <c r="M8" s="12">
        <v>33.4</v>
      </c>
      <c r="N8" s="12">
        <v>21.9</v>
      </c>
      <c r="O8" s="12">
        <v>34.200000000000003</v>
      </c>
      <c r="P8" s="12">
        <v>26.5</v>
      </c>
      <c r="Q8" s="12">
        <v>26.5</v>
      </c>
      <c r="R8" s="12">
        <v>34.4</v>
      </c>
      <c r="S8" s="12">
        <v>31.1</v>
      </c>
      <c r="T8" s="12">
        <v>40.4</v>
      </c>
      <c r="U8" s="12">
        <v>37</v>
      </c>
      <c r="V8" s="12">
        <v>36.9</v>
      </c>
      <c r="W8" s="12">
        <v>35.299999999999997</v>
      </c>
      <c r="X8" s="12">
        <v>34.700000000000003</v>
      </c>
      <c r="Y8" s="12">
        <v>32.5</v>
      </c>
      <c r="Z8" s="12">
        <v>30.6</v>
      </c>
      <c r="AA8" s="12">
        <v>33.4</v>
      </c>
      <c r="AB8" s="12">
        <v>27.3</v>
      </c>
      <c r="AC8" s="12">
        <v>25.7</v>
      </c>
      <c r="AD8" s="12">
        <v>23.8</v>
      </c>
      <c r="AE8" s="12">
        <v>22.4</v>
      </c>
      <c r="AF8" s="12">
        <v>30.9</v>
      </c>
      <c r="AG8" s="12">
        <v>21.5</v>
      </c>
      <c r="AI8" s="24">
        <f>SUM(C8:AG8)</f>
        <v>960.39999999999975</v>
      </c>
      <c r="AJ8" s="21">
        <f>AVERAGE(C8:AG8)</f>
        <v>30.980645161290315</v>
      </c>
      <c r="EF8" s="33" t="s">
        <v>152</v>
      </c>
    </row>
    <row r="11" spans="1:136" x14ac:dyDescent="0.25">
      <c r="EF11" s="10">
        <f>'Jul24'!$AI4</f>
        <v>4410.2</v>
      </c>
    </row>
    <row r="14" spans="1:136" x14ac:dyDescent="0.25">
      <c r="EF14" s="12">
        <f>'Jul24'!$AI$7</f>
        <v>3451.9</v>
      </c>
    </row>
    <row r="16" spans="1:136" x14ac:dyDescent="0.25">
      <c r="EF16" s="12">
        <f>'Jul24'!$AI$8</f>
        <v>960.39999999999975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22.8</v>
      </c>
      <c r="C3" s="12">
        <v>23.6</v>
      </c>
      <c r="D3" s="12">
        <v>27</v>
      </c>
      <c r="E3" s="12">
        <v>19.600000000000001</v>
      </c>
      <c r="F3" s="12">
        <v>20.2</v>
      </c>
      <c r="G3" s="12">
        <v>19.600000000000001</v>
      </c>
      <c r="H3" s="12">
        <v>19.100000000000001</v>
      </c>
      <c r="I3" s="12">
        <v>28.1</v>
      </c>
      <c r="J3" s="12">
        <v>23.3</v>
      </c>
      <c r="K3" s="12">
        <v>21.8</v>
      </c>
      <c r="L3" s="12">
        <v>18.3</v>
      </c>
      <c r="M3" s="12">
        <v>17.899999999999999</v>
      </c>
      <c r="N3" s="12">
        <v>17.8</v>
      </c>
      <c r="O3" s="12">
        <v>17.899999999999999</v>
      </c>
      <c r="P3" s="12">
        <v>21.7</v>
      </c>
      <c r="Q3" s="12">
        <v>17.899999999999999</v>
      </c>
      <c r="R3" s="12">
        <v>18.399999999999999</v>
      </c>
      <c r="S3" s="12">
        <v>27.5</v>
      </c>
      <c r="T3" s="12">
        <v>21.5</v>
      </c>
      <c r="U3" s="12">
        <v>21.4</v>
      </c>
      <c r="V3" s="12">
        <v>23.5</v>
      </c>
      <c r="W3" s="12">
        <v>27.1</v>
      </c>
      <c r="X3" s="12">
        <v>18.399999999999999</v>
      </c>
      <c r="Y3" s="12">
        <v>17.600000000000001</v>
      </c>
      <c r="Z3" s="12">
        <v>17.100000000000001</v>
      </c>
      <c r="AA3" s="12">
        <v>8.2200000000000006</v>
      </c>
      <c r="AB3" s="12">
        <v>26.3</v>
      </c>
      <c r="AC3" s="12">
        <v>20.6</v>
      </c>
      <c r="AD3" s="12">
        <v>16.899999999999999</v>
      </c>
      <c r="AE3" s="12">
        <v>16.7</v>
      </c>
      <c r="AF3" s="12">
        <v>19.2</v>
      </c>
      <c r="AG3" s="12">
        <v>17</v>
      </c>
      <c r="AH3" s="12"/>
      <c r="AI3" s="12"/>
    </row>
    <row r="4" spans="1:136" s="7" customFormat="1" x14ac:dyDescent="0.25">
      <c r="A4" s="13" t="s">
        <v>30</v>
      </c>
      <c r="B4" s="16">
        <v>116</v>
      </c>
      <c r="C4" s="7">
        <v>101</v>
      </c>
      <c r="D4" s="7">
        <v>151</v>
      </c>
      <c r="E4" s="7">
        <v>156</v>
      </c>
      <c r="F4" s="7">
        <v>139</v>
      </c>
      <c r="G4" s="7">
        <v>157</v>
      </c>
      <c r="H4" s="7">
        <v>154</v>
      </c>
      <c r="I4" s="7">
        <v>94.2</v>
      </c>
      <c r="J4" s="7">
        <v>126</v>
      </c>
      <c r="K4" s="7">
        <v>146</v>
      </c>
      <c r="L4" s="7">
        <v>152</v>
      </c>
      <c r="M4" s="7">
        <v>147</v>
      </c>
      <c r="N4" s="7">
        <v>122</v>
      </c>
      <c r="O4" s="7">
        <v>144</v>
      </c>
      <c r="P4" s="7">
        <v>108</v>
      </c>
      <c r="Q4" s="7">
        <v>144</v>
      </c>
      <c r="R4" s="7">
        <v>144</v>
      </c>
      <c r="S4" s="7">
        <v>88</v>
      </c>
      <c r="T4" s="7">
        <v>53.5</v>
      </c>
      <c r="U4" s="7">
        <v>135</v>
      </c>
      <c r="V4" s="7">
        <v>118</v>
      </c>
      <c r="W4" s="7">
        <v>129</v>
      </c>
      <c r="X4" s="7">
        <v>144</v>
      </c>
      <c r="Y4" s="7">
        <v>141</v>
      </c>
      <c r="Z4" s="16">
        <v>132</v>
      </c>
      <c r="AA4" s="16">
        <v>37.200000000000003</v>
      </c>
      <c r="AB4" s="16">
        <v>97.4</v>
      </c>
      <c r="AC4" s="16">
        <v>133</v>
      </c>
      <c r="AD4" s="16">
        <v>130</v>
      </c>
      <c r="AE4" s="16">
        <v>124</v>
      </c>
      <c r="AF4" s="16">
        <v>115</v>
      </c>
      <c r="AG4" s="16">
        <v>118</v>
      </c>
      <c r="AH4" s="16"/>
      <c r="AI4" s="9">
        <f>SUM(C4:AG4)</f>
        <v>3880.2999999999997</v>
      </c>
      <c r="AJ4" s="14">
        <f>AVERAGE(C4:AG4)</f>
        <v>125.17096774193547</v>
      </c>
      <c r="AK4" s="15"/>
    </row>
    <row r="5" spans="1:136" x14ac:dyDescent="0.25">
      <c r="A5" s="11" t="s">
        <v>0</v>
      </c>
      <c r="B5" s="10">
        <v>293987</v>
      </c>
      <c r="C5" s="10">
        <v>294088</v>
      </c>
      <c r="D5" s="10">
        <v>294239</v>
      </c>
      <c r="E5" s="10">
        <v>294395</v>
      </c>
      <c r="F5" s="10">
        <v>294534</v>
      </c>
      <c r="G5" s="10">
        <v>294691</v>
      </c>
      <c r="H5" s="10">
        <v>294845</v>
      </c>
      <c r="I5" s="10">
        <v>294940</v>
      </c>
      <c r="J5" s="10">
        <v>295066</v>
      </c>
      <c r="K5" s="10">
        <v>295212</v>
      </c>
      <c r="L5" s="10">
        <v>295364</v>
      </c>
      <c r="M5" s="10">
        <v>295511</v>
      </c>
      <c r="N5" s="10">
        <v>295633</v>
      </c>
      <c r="O5" s="10">
        <v>295778</v>
      </c>
      <c r="P5" s="10">
        <v>295885</v>
      </c>
      <c r="Q5" s="10">
        <v>296030</v>
      </c>
      <c r="R5" s="10">
        <v>296173</v>
      </c>
      <c r="S5" s="10">
        <v>296261</v>
      </c>
      <c r="T5" s="10">
        <v>296315</v>
      </c>
      <c r="U5" s="10">
        <v>296449</v>
      </c>
      <c r="V5" s="10">
        <v>296568</v>
      </c>
      <c r="W5" s="10">
        <v>296696</v>
      </c>
      <c r="X5" s="10">
        <v>296840</v>
      </c>
      <c r="Y5" s="10">
        <v>296981</v>
      </c>
      <c r="Z5" s="10">
        <v>297114</v>
      </c>
      <c r="AA5" s="10">
        <v>297151</v>
      </c>
      <c r="AB5" s="10">
        <v>297248</v>
      </c>
      <c r="AC5" s="10">
        <v>297381</v>
      </c>
      <c r="AD5" s="10">
        <v>297510</v>
      </c>
      <c r="AE5" s="10">
        <v>297634</v>
      </c>
      <c r="AF5" s="10">
        <v>297750</v>
      </c>
      <c r="AG5" s="10">
        <v>297868</v>
      </c>
      <c r="AI5" s="10">
        <f>MAX(C5:AG5)-B5</f>
        <v>3881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0</v>
      </c>
      <c r="E6" s="32">
        <f>E5-$B$5-SUM($C$4:E4)</f>
        <v>0</v>
      </c>
      <c r="F6" s="32">
        <f>F5-$B$5-SUM($C$4:F4)</f>
        <v>0</v>
      </c>
      <c r="G6" s="32">
        <f>G5-$B$5-SUM($C$4:G4)</f>
        <v>0</v>
      </c>
      <c r="H6" s="32">
        <f>H5-$B$5-SUM($C$4:H4)</f>
        <v>0</v>
      </c>
      <c r="I6" s="32">
        <f>I5-$B$5-SUM($C$4:I4)</f>
        <v>0.79999999999995453</v>
      </c>
      <c r="J6" s="32">
        <f>J5-$B$5-SUM($C$4:J4)</f>
        <v>0.79999999999995453</v>
      </c>
      <c r="K6" s="32">
        <f>K5-$B$5-SUM($C$4:K4)</f>
        <v>0.79999999999995453</v>
      </c>
      <c r="L6" s="32">
        <f>L5-$B$5-SUM($C$4:L4)</f>
        <v>0.79999999999995453</v>
      </c>
      <c r="M6" s="32">
        <f>M5-$B$5-SUM($C$4:M4)</f>
        <v>0.79999999999995453</v>
      </c>
      <c r="N6" s="32">
        <f>N5-$B$5-SUM($C$4:N4)</f>
        <v>0.79999999999995453</v>
      </c>
      <c r="O6" s="32">
        <f>O5-$B$5-SUM($C$4:O4)</f>
        <v>1.7999999999999545</v>
      </c>
      <c r="P6" s="32">
        <f>P5-$B$5-SUM($C$4:P4)</f>
        <v>0.79999999999995453</v>
      </c>
      <c r="Q6" s="32">
        <f>Q5-$B$5-SUM($C$4:Q4)</f>
        <v>1.7999999999999545</v>
      </c>
      <c r="R6" s="32">
        <f>R5-$B$5-SUM($C$4:R4)</f>
        <v>0.8000000000001819</v>
      </c>
      <c r="S6" s="32">
        <f>S5-$B$5-SUM($C$4:S4)</f>
        <v>0.8000000000001819</v>
      </c>
      <c r="T6" s="32">
        <f>T5-$B$5-SUM($C$4:T4)</f>
        <v>1.3000000000001819</v>
      </c>
      <c r="U6" s="32">
        <f>U5-$B$5-SUM($C$4:U4)</f>
        <v>0.3000000000001819</v>
      </c>
      <c r="V6" s="32">
        <f>V5-$B$5-SUM($C$4:V4)</f>
        <v>1.3000000000001819</v>
      </c>
      <c r="W6" s="32">
        <f>W5-$B$5-SUM($C$4:W4)</f>
        <v>0.3000000000001819</v>
      </c>
      <c r="X6" s="32">
        <f>X5-$B$5-SUM($C$4:X4)</f>
        <v>0.3000000000001819</v>
      </c>
      <c r="Y6" s="32">
        <f>Y5-$B$5-SUM($C$4:Y4)</f>
        <v>0.3000000000001819</v>
      </c>
      <c r="Z6" s="32">
        <f>Z5-$B$5-SUM($C$4:Z4)</f>
        <v>1.3000000000001819</v>
      </c>
      <c r="AA6" s="32">
        <f>AA5-$B$5-SUM($C$4:AA4)</f>
        <v>1.1000000000003638</v>
      </c>
      <c r="AB6" s="32">
        <f>AB5-$B$5-SUM($C$4:AB4)</f>
        <v>0.70000000000027285</v>
      </c>
      <c r="AC6" s="32">
        <f>AC5-$B$5-SUM($C$4:AC4)</f>
        <v>0.70000000000027285</v>
      </c>
      <c r="AD6" s="32">
        <f>AD5-$B$5-SUM($C$4:AD4)</f>
        <v>-0.29999999999972715</v>
      </c>
      <c r="AE6" s="32">
        <f>AE5-$B$5-SUM($C$4:AE4)</f>
        <v>-0.29999999999972715</v>
      </c>
      <c r="AF6" s="32">
        <f>AF5-$B$5-SUM($C$4:AF4)</f>
        <v>0.70000000000027285</v>
      </c>
      <c r="AG6" s="32">
        <f>AG5-$B$5-SUM($C$4:AG4)</f>
        <v>0.70000000000027285</v>
      </c>
    </row>
    <row r="7" spans="1:136" x14ac:dyDescent="0.25">
      <c r="A7" s="11" t="s">
        <v>118</v>
      </c>
      <c r="B7" s="12">
        <v>94</v>
      </c>
      <c r="C7" s="12">
        <v>78.3</v>
      </c>
      <c r="D7" s="12">
        <v>118</v>
      </c>
      <c r="E7" s="12">
        <v>129</v>
      </c>
      <c r="F7" s="12">
        <v>105</v>
      </c>
      <c r="G7" s="12">
        <v>132</v>
      </c>
      <c r="H7" s="12">
        <v>127</v>
      </c>
      <c r="I7" s="12">
        <v>77.8</v>
      </c>
      <c r="J7" s="12">
        <v>99.2</v>
      </c>
      <c r="K7" s="12">
        <v>123</v>
      </c>
      <c r="L7" s="12">
        <v>120</v>
      </c>
      <c r="M7" s="12">
        <v>116</v>
      </c>
      <c r="N7" s="12">
        <v>95.3</v>
      </c>
      <c r="O7" s="12">
        <v>112</v>
      </c>
      <c r="P7" s="12">
        <v>83.4</v>
      </c>
      <c r="Q7" s="12">
        <v>114</v>
      </c>
      <c r="R7" s="12">
        <v>110</v>
      </c>
      <c r="S7" s="12">
        <v>56.5</v>
      </c>
      <c r="T7" s="12">
        <v>26</v>
      </c>
      <c r="U7" s="12">
        <v>112</v>
      </c>
      <c r="V7" s="12">
        <v>86.5</v>
      </c>
      <c r="W7" s="12">
        <v>107</v>
      </c>
      <c r="X7" s="12">
        <v>109</v>
      </c>
      <c r="Y7" s="12">
        <v>110</v>
      </c>
      <c r="Z7" s="12">
        <v>101</v>
      </c>
      <c r="AA7" s="12">
        <v>8.0299999999999994</v>
      </c>
      <c r="AB7" s="12">
        <v>63.4</v>
      </c>
      <c r="AC7" s="12">
        <v>107</v>
      </c>
      <c r="AD7" s="12">
        <v>104</v>
      </c>
      <c r="AE7" s="12">
        <v>95.6</v>
      </c>
      <c r="AF7" s="12">
        <v>78.400000000000006</v>
      </c>
      <c r="AG7" s="12">
        <v>93.3</v>
      </c>
      <c r="AH7" s="12"/>
      <c r="AI7" s="24">
        <f>SUM(C7:AG7)</f>
        <v>2997.7300000000005</v>
      </c>
    </row>
    <row r="8" spans="1:136" x14ac:dyDescent="0.25">
      <c r="A8" s="11" t="s">
        <v>106</v>
      </c>
      <c r="B8" s="12">
        <v>21.5</v>
      </c>
      <c r="C8" s="12">
        <v>22.7</v>
      </c>
      <c r="D8" s="12">
        <v>33</v>
      </c>
      <c r="E8" s="12">
        <v>26.3</v>
      </c>
      <c r="F8" s="12">
        <v>33.700000000000003</v>
      </c>
      <c r="G8" s="12">
        <v>25.3</v>
      </c>
      <c r="H8" s="12">
        <v>27</v>
      </c>
      <c r="I8" s="12">
        <v>16.5</v>
      </c>
      <c r="J8" s="12">
        <v>27.1</v>
      </c>
      <c r="K8" s="12">
        <v>23.7</v>
      </c>
      <c r="L8" s="12">
        <v>31.6</v>
      </c>
      <c r="M8" s="12">
        <v>31.4</v>
      </c>
      <c r="N8" s="12">
        <v>26.7</v>
      </c>
      <c r="O8" s="12">
        <v>32.200000000000003</v>
      </c>
      <c r="P8" s="12">
        <v>24.4</v>
      </c>
      <c r="Q8" s="12">
        <v>30.1</v>
      </c>
      <c r="R8" s="12">
        <v>34.1</v>
      </c>
      <c r="S8" s="12">
        <v>31.5</v>
      </c>
      <c r="T8" s="12">
        <v>27.5</v>
      </c>
      <c r="U8" s="12">
        <v>22.7</v>
      </c>
      <c r="V8" s="12">
        <v>32</v>
      </c>
      <c r="W8" s="12">
        <v>21.7</v>
      </c>
      <c r="X8" s="12">
        <v>34.5</v>
      </c>
      <c r="Y8" s="12">
        <v>30.8</v>
      </c>
      <c r="Z8" s="12">
        <v>31.2</v>
      </c>
      <c r="AA8" s="12">
        <v>29.2</v>
      </c>
      <c r="AB8" s="12">
        <v>34</v>
      </c>
      <c r="AC8" s="12">
        <v>25</v>
      </c>
      <c r="AD8" s="12">
        <v>25.5</v>
      </c>
      <c r="AE8" s="12">
        <v>28.4</v>
      </c>
      <c r="AF8" s="12">
        <v>37</v>
      </c>
      <c r="AG8" s="12">
        <v>24.8</v>
      </c>
      <c r="AI8" s="24">
        <f>SUM(C8:AG8)</f>
        <v>881.6</v>
      </c>
      <c r="AJ8" s="21">
        <f>AVERAGE(C8:AG8)</f>
        <v>28.438709677419357</v>
      </c>
      <c r="EF8" s="33" t="s">
        <v>152</v>
      </c>
    </row>
    <row r="11" spans="1:136" x14ac:dyDescent="0.25">
      <c r="EF11" s="10">
        <f>'Aug24'!$AI4</f>
        <v>3880.2999999999997</v>
      </c>
    </row>
    <row r="14" spans="1:136" x14ac:dyDescent="0.25">
      <c r="EF14" s="12">
        <f>'Aug24'!$AI$7</f>
        <v>2997.7300000000005</v>
      </c>
    </row>
    <row r="16" spans="1:136" x14ac:dyDescent="0.25">
      <c r="EF16" s="12">
        <f>'Aug24'!$AI$8</f>
        <v>881.6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17</v>
      </c>
      <c r="C3" s="12">
        <v>18.8</v>
      </c>
      <c r="D3" s="12">
        <v>22.7</v>
      </c>
      <c r="E3" s="12">
        <v>23.1</v>
      </c>
      <c r="F3" s="12">
        <v>24.3</v>
      </c>
      <c r="G3" s="12">
        <v>4.9000000000000004</v>
      </c>
      <c r="H3" s="12">
        <v>22.4</v>
      </c>
      <c r="I3" s="12">
        <v>20.6</v>
      </c>
      <c r="J3" s="12">
        <v>12.1</v>
      </c>
      <c r="K3" s="12">
        <v>20.100000000000001</v>
      </c>
      <c r="L3" s="12">
        <v>24</v>
      </c>
      <c r="M3" s="12">
        <v>6.22</v>
      </c>
      <c r="N3" s="12">
        <v>19.8</v>
      </c>
      <c r="O3" s="12">
        <v>25.4</v>
      </c>
      <c r="P3" s="12">
        <v>23.6</v>
      </c>
      <c r="Q3" s="12">
        <v>20</v>
      </c>
      <c r="R3" s="12">
        <v>24.3</v>
      </c>
      <c r="S3" s="12">
        <v>28.8</v>
      </c>
      <c r="T3" s="12">
        <v>17.8</v>
      </c>
      <c r="U3" s="12">
        <v>21.3</v>
      </c>
      <c r="V3" s="12">
        <v>17.899999999999999</v>
      </c>
      <c r="W3" s="12">
        <v>14.9</v>
      </c>
      <c r="X3" s="12">
        <v>17.899999999999999</v>
      </c>
      <c r="Y3" s="12">
        <v>15.4</v>
      </c>
      <c r="Z3" s="12">
        <v>20.7</v>
      </c>
      <c r="AA3" s="12">
        <v>20</v>
      </c>
      <c r="AB3" s="12">
        <v>3.49</v>
      </c>
      <c r="AC3" s="12">
        <v>24.9</v>
      </c>
      <c r="AD3" s="12">
        <v>20.399999999999999</v>
      </c>
      <c r="AE3" s="12">
        <v>18.100000000000001</v>
      </c>
      <c r="AF3" s="12">
        <v>19.899999999999999</v>
      </c>
      <c r="AG3" s="12"/>
      <c r="AH3" s="12"/>
      <c r="AI3" s="12"/>
    </row>
    <row r="4" spans="1:136" s="7" customFormat="1" x14ac:dyDescent="0.25">
      <c r="A4" s="13" t="s">
        <v>30</v>
      </c>
      <c r="B4" s="16">
        <v>118</v>
      </c>
      <c r="C4" s="7">
        <v>111</v>
      </c>
      <c r="D4" s="7">
        <v>114</v>
      </c>
      <c r="E4" s="7">
        <v>114</v>
      </c>
      <c r="F4" s="7">
        <v>78.5</v>
      </c>
      <c r="G4" s="7">
        <v>20.8</v>
      </c>
      <c r="H4" s="7">
        <v>101</v>
      </c>
      <c r="I4" s="7">
        <v>119</v>
      </c>
      <c r="J4" s="7">
        <v>31.3</v>
      </c>
      <c r="K4" s="7">
        <v>42.2</v>
      </c>
      <c r="L4" s="7">
        <v>106</v>
      </c>
      <c r="M4" s="7">
        <v>30.1</v>
      </c>
      <c r="N4" s="7">
        <v>73</v>
      </c>
      <c r="O4" s="7">
        <v>77.2</v>
      </c>
      <c r="P4" s="7">
        <v>105</v>
      </c>
      <c r="Q4" s="7">
        <v>122</v>
      </c>
      <c r="R4" s="7">
        <v>79.2</v>
      </c>
      <c r="S4" s="7">
        <v>82.7</v>
      </c>
      <c r="T4" s="7">
        <v>73.5</v>
      </c>
      <c r="U4" s="7">
        <v>64.400000000000006</v>
      </c>
      <c r="V4" s="7">
        <v>102</v>
      </c>
      <c r="W4" s="7">
        <v>105</v>
      </c>
      <c r="X4" s="7">
        <v>64.2</v>
      </c>
      <c r="Y4" s="7">
        <v>30.7</v>
      </c>
      <c r="Z4" s="16">
        <v>84.5</v>
      </c>
      <c r="AA4" s="16">
        <v>67.7</v>
      </c>
      <c r="AB4" s="16">
        <v>12.1</v>
      </c>
      <c r="AC4" s="16">
        <v>42.3</v>
      </c>
      <c r="AD4" s="16">
        <v>37</v>
      </c>
      <c r="AE4" s="16">
        <v>66.400000000000006</v>
      </c>
      <c r="AF4" s="16">
        <v>83.3</v>
      </c>
      <c r="AG4" s="16"/>
      <c r="AH4" s="16"/>
      <c r="AI4" s="9">
        <f>SUM(C4:AG4)</f>
        <v>2240.1000000000004</v>
      </c>
      <c r="AJ4" s="14">
        <f>AVERAGE(C4:AG4)</f>
        <v>74.670000000000016</v>
      </c>
      <c r="AK4" s="15"/>
    </row>
    <row r="5" spans="1:136" x14ac:dyDescent="0.25">
      <c r="A5" s="11" t="s">
        <v>0</v>
      </c>
      <c r="B5" s="10">
        <v>297868</v>
      </c>
      <c r="C5" s="10">
        <v>297978</v>
      </c>
      <c r="D5" s="10">
        <v>298093</v>
      </c>
      <c r="E5" s="10">
        <v>298207</v>
      </c>
      <c r="F5" s="10">
        <v>298285</v>
      </c>
      <c r="G5" s="10">
        <v>298306</v>
      </c>
      <c r="H5" s="10">
        <v>298407</v>
      </c>
      <c r="I5" s="10">
        <v>298526</v>
      </c>
      <c r="J5" s="10">
        <v>298557</v>
      </c>
      <c r="K5" s="10">
        <v>298599</v>
      </c>
      <c r="L5" s="10">
        <v>298705</v>
      </c>
      <c r="M5" s="10">
        <v>298735</v>
      </c>
      <c r="N5" s="10">
        <v>298808</v>
      </c>
      <c r="O5" s="10">
        <v>298885</v>
      </c>
      <c r="P5" s="10">
        <v>298990</v>
      </c>
      <c r="Q5" s="10">
        <v>299112</v>
      </c>
      <c r="R5" s="10">
        <v>299192</v>
      </c>
      <c r="S5" s="10">
        <v>299274</v>
      </c>
      <c r="T5" s="10">
        <v>299348</v>
      </c>
      <c r="U5" s="10">
        <v>299412</v>
      </c>
      <c r="V5" s="10">
        <v>299514</v>
      </c>
      <c r="W5" s="10">
        <v>299619</v>
      </c>
      <c r="X5" s="10">
        <v>299684</v>
      </c>
      <c r="Y5" s="10">
        <v>299714</v>
      </c>
      <c r="Z5" s="10">
        <v>299799</v>
      </c>
      <c r="AA5" s="10">
        <v>299867</v>
      </c>
      <c r="AB5" s="10">
        <v>299879</v>
      </c>
      <c r="AC5" s="10">
        <v>299921</v>
      </c>
      <c r="AD5" s="10">
        <v>299958</v>
      </c>
      <c r="AE5" s="10">
        <v>300024</v>
      </c>
      <c r="AF5" s="10">
        <v>300108</v>
      </c>
      <c r="AG5" s="10"/>
      <c r="AI5" s="10">
        <f>MAX(C5:AG5)-B5</f>
        <v>2240</v>
      </c>
    </row>
    <row r="6" spans="1:136" s="31" customFormat="1" x14ac:dyDescent="0.25">
      <c r="A6" s="29"/>
      <c r="B6" s="32"/>
      <c r="C6" s="32">
        <f>C5-$B$5-SUM($C$4:C4)</f>
        <v>-1</v>
      </c>
      <c r="D6" s="32">
        <f>D5-$B$5-SUM($C$4:D4)</f>
        <v>0</v>
      </c>
      <c r="E6" s="32">
        <f>E5-$B$5-SUM($C$4:E4)</f>
        <v>0</v>
      </c>
      <c r="F6" s="32">
        <f>F5-$B$5-SUM($C$4:F4)</f>
        <v>-0.5</v>
      </c>
      <c r="G6" s="32">
        <f>G5-$B$5-SUM($C$4:G4)</f>
        <v>-0.30000000000001137</v>
      </c>
      <c r="H6" s="32">
        <f>H5-$B$5-SUM($C$4:H4)</f>
        <v>-0.29999999999995453</v>
      </c>
      <c r="I6" s="32">
        <f>I5-$B$5-SUM($C$4:I4)</f>
        <v>-0.29999999999995453</v>
      </c>
      <c r="J6" s="32">
        <f>J5-$B$5-SUM($C$4:J4)</f>
        <v>-0.59999999999990905</v>
      </c>
      <c r="K6" s="32">
        <f>K5-$B$5-SUM($C$4:K4)</f>
        <v>-0.79999999999995453</v>
      </c>
      <c r="L6" s="32">
        <f>L5-$B$5-SUM($C$4:L4)</f>
        <v>-0.79999999999995453</v>
      </c>
      <c r="M6" s="32">
        <f>M5-$B$5-SUM($C$4:M4)</f>
        <v>-0.89999999999997726</v>
      </c>
      <c r="N6" s="32">
        <f>N5-$B$5-SUM($C$4:N4)</f>
        <v>-0.89999999999997726</v>
      </c>
      <c r="O6" s="32">
        <f>O5-$B$5-SUM($C$4:O4)</f>
        <v>-1.1000000000000227</v>
      </c>
      <c r="P6" s="32">
        <f>P5-$B$5-SUM($C$4:P4)</f>
        <v>-1.0999999999999091</v>
      </c>
      <c r="Q6" s="32">
        <f>Q5-$B$5-SUM($C$4:Q4)</f>
        <v>-1.0999999999999091</v>
      </c>
      <c r="R6" s="32">
        <f>R5-$B$5-SUM($C$4:R4)</f>
        <v>-0.29999999999995453</v>
      </c>
      <c r="S6" s="32">
        <f>S5-$B$5-SUM($C$4:S4)</f>
        <v>-1</v>
      </c>
      <c r="T6" s="32">
        <f>T5-$B$5-SUM($C$4:T4)</f>
        <v>-0.5</v>
      </c>
      <c r="U6" s="32">
        <f>U5-$B$5-SUM($C$4:U4)</f>
        <v>-0.90000000000009095</v>
      </c>
      <c r="V6" s="32">
        <f>V5-$B$5-SUM($C$4:V4)</f>
        <v>-0.90000000000009095</v>
      </c>
      <c r="W6" s="32">
        <f>W5-$B$5-SUM($C$4:W4)</f>
        <v>-0.90000000000009095</v>
      </c>
      <c r="X6" s="32">
        <f>X5-$B$5-SUM($C$4:X4)</f>
        <v>-0.10000000000013642</v>
      </c>
      <c r="Y6" s="32">
        <f>Y5-$B$5-SUM($C$4:Y4)</f>
        <v>-0.8000000000001819</v>
      </c>
      <c r="Z6" s="32">
        <f>Z5-$B$5-SUM($C$4:Z4)</f>
        <v>-0.3000000000001819</v>
      </c>
      <c r="AA6" s="32">
        <f>AA5-$B$5-SUM($C$4:AA4)</f>
        <v>0</v>
      </c>
      <c r="AB6" s="32">
        <f>AB5-$B$5-SUM($C$4:AB4)</f>
        <v>-0.10000000000013642</v>
      </c>
      <c r="AC6" s="32">
        <f>AC5-$B$5-SUM($C$4:AC4)</f>
        <v>-0.40000000000009095</v>
      </c>
      <c r="AD6" s="32">
        <f>AD5-$B$5-SUM($C$4:AD4)</f>
        <v>-0.40000000000009095</v>
      </c>
      <c r="AE6" s="32">
        <f>AE5-$B$5-SUM($C$4:AE4)</f>
        <v>-0.8000000000001819</v>
      </c>
      <c r="AF6" s="32">
        <f>AF5-$B$5-SUM($C$4:AF4)</f>
        <v>-0.1000000000003638</v>
      </c>
      <c r="AG6" s="32">
        <f>AG5-$B$5-SUM($C$4:AG4)</f>
        <v>-300108.09999999998</v>
      </c>
    </row>
    <row r="7" spans="1:136" x14ac:dyDescent="0.25">
      <c r="A7" s="11" t="s">
        <v>118</v>
      </c>
      <c r="B7" s="12">
        <v>93.3</v>
      </c>
      <c r="C7" s="12">
        <v>76.8</v>
      </c>
      <c r="D7" s="12">
        <v>88.4</v>
      </c>
      <c r="E7" s="12">
        <v>89.1</v>
      </c>
      <c r="F7" s="12">
        <v>51.1</v>
      </c>
      <c r="G7" s="12">
        <v>3.57</v>
      </c>
      <c r="H7" s="12">
        <v>62.9</v>
      </c>
      <c r="I7" s="12">
        <v>93.5</v>
      </c>
      <c r="J7" s="12">
        <v>13</v>
      </c>
      <c r="K7" s="12">
        <v>23.6</v>
      </c>
      <c r="L7" s="12">
        <v>72.400000000000006</v>
      </c>
      <c r="M7" s="12">
        <v>11.8</v>
      </c>
      <c r="N7" s="12">
        <v>46.2</v>
      </c>
      <c r="O7" s="12">
        <v>47.6</v>
      </c>
      <c r="P7" s="12">
        <v>63.4</v>
      </c>
      <c r="Q7" s="12">
        <v>75.5</v>
      </c>
      <c r="R7" s="12">
        <v>49.2</v>
      </c>
      <c r="S7" s="12">
        <v>50.1</v>
      </c>
      <c r="T7" s="12">
        <v>41.9</v>
      </c>
      <c r="U7" s="12">
        <v>38.299999999999997</v>
      </c>
      <c r="V7" s="12">
        <v>68.400000000000006</v>
      </c>
      <c r="W7" s="12">
        <v>76.8</v>
      </c>
      <c r="X7" s="12">
        <v>42.4</v>
      </c>
      <c r="Y7" s="12">
        <v>14.4</v>
      </c>
      <c r="Z7" s="12">
        <v>59.5</v>
      </c>
      <c r="AA7" s="12">
        <v>48.8</v>
      </c>
      <c r="AB7" s="12">
        <v>0.32</v>
      </c>
      <c r="AC7" s="12">
        <v>17.100000000000001</v>
      </c>
      <c r="AD7" s="12">
        <v>12.8</v>
      </c>
      <c r="AE7" s="12">
        <v>33.5</v>
      </c>
      <c r="AF7" s="12">
        <v>61.2</v>
      </c>
      <c r="AG7" s="12"/>
      <c r="AH7" s="12"/>
      <c r="AI7" s="24">
        <f>SUM(C7:AG7)</f>
        <v>1433.59</v>
      </c>
    </row>
    <row r="8" spans="1:136" x14ac:dyDescent="0.25">
      <c r="A8" s="11" t="s">
        <v>106</v>
      </c>
      <c r="B8" s="12">
        <v>24.8</v>
      </c>
      <c r="C8" s="12">
        <v>33.799999999999997</v>
      </c>
      <c r="D8" s="12">
        <v>26</v>
      </c>
      <c r="E8" s="12">
        <v>24.8</v>
      </c>
      <c r="F8" s="12">
        <v>27.3</v>
      </c>
      <c r="G8" s="12">
        <v>17.3</v>
      </c>
      <c r="H8" s="12">
        <v>38</v>
      </c>
      <c r="I8" s="12">
        <v>25.4</v>
      </c>
      <c r="J8" s="12">
        <v>18.3</v>
      </c>
      <c r="K8" s="12">
        <v>18.600000000000001</v>
      </c>
      <c r="L8" s="12">
        <v>33.1</v>
      </c>
      <c r="M8" s="12">
        <v>18.3</v>
      </c>
      <c r="N8" s="12">
        <v>26.8</v>
      </c>
      <c r="O8" s="12">
        <v>29.6</v>
      </c>
      <c r="P8" s="12">
        <v>41.5</v>
      </c>
      <c r="Q8" s="12">
        <v>46.8</v>
      </c>
      <c r="R8" s="12">
        <v>30.1</v>
      </c>
      <c r="S8" s="12">
        <v>32.6</v>
      </c>
      <c r="T8" s="12">
        <v>31.6</v>
      </c>
      <c r="U8" s="12">
        <v>26.1</v>
      </c>
      <c r="V8" s="12">
        <v>33.9</v>
      </c>
      <c r="W8" s="12">
        <v>28.1</v>
      </c>
      <c r="X8" s="12">
        <v>21.8</v>
      </c>
      <c r="Y8" s="12">
        <v>16.3</v>
      </c>
      <c r="Z8" s="12">
        <v>25</v>
      </c>
      <c r="AA8" s="12">
        <v>18.899999999999999</v>
      </c>
      <c r="AB8" s="12">
        <v>11.8</v>
      </c>
      <c r="AC8" s="12">
        <v>25.2</v>
      </c>
      <c r="AD8" s="12">
        <v>24.2</v>
      </c>
      <c r="AE8" s="12">
        <v>32.9</v>
      </c>
      <c r="AF8" s="12">
        <v>22.1</v>
      </c>
      <c r="AG8" s="12"/>
      <c r="AI8" s="24">
        <f>SUM(C8:AG8)</f>
        <v>806.2</v>
      </c>
      <c r="AJ8" s="21">
        <f>AVERAGE(C8:AG8)</f>
        <v>26.873333333333335</v>
      </c>
      <c r="EF8" s="33" t="s">
        <v>152</v>
      </c>
    </row>
    <row r="11" spans="1:136" x14ac:dyDescent="0.25">
      <c r="EF11" s="10">
        <f>'Sep24'!$AI4</f>
        <v>2240.1000000000004</v>
      </c>
    </row>
    <row r="14" spans="1:136" x14ac:dyDescent="0.25">
      <c r="EF14" s="12">
        <f>'Sep24'!$AI$7</f>
        <v>1433.59</v>
      </c>
    </row>
    <row r="16" spans="1:136" x14ac:dyDescent="0.25">
      <c r="EF16" s="12">
        <f>'Sep24'!$AI$8</f>
        <v>806.2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AG3" sqref="AG3:AG8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19.899999999999999</v>
      </c>
      <c r="C3" s="12">
        <v>4.6399999999999997</v>
      </c>
      <c r="D3" s="12">
        <v>17.600000000000001</v>
      </c>
      <c r="E3" s="12">
        <v>16.100000000000001</v>
      </c>
      <c r="F3" s="12">
        <v>16.600000000000001</v>
      </c>
      <c r="G3" s="12">
        <v>22.2</v>
      </c>
      <c r="H3" s="12">
        <v>18.5</v>
      </c>
      <c r="I3" s="12">
        <v>19.899999999999999</v>
      </c>
      <c r="J3" s="12">
        <v>5.12</v>
      </c>
      <c r="K3" s="12">
        <v>19.5</v>
      </c>
      <c r="L3" s="12">
        <v>20.3</v>
      </c>
      <c r="M3" s="12">
        <v>18.2</v>
      </c>
      <c r="N3" s="12">
        <v>8.34</v>
      </c>
      <c r="O3" s="12">
        <v>19.7</v>
      </c>
      <c r="P3" s="12">
        <v>13.1</v>
      </c>
      <c r="Q3" s="12">
        <v>11.3</v>
      </c>
      <c r="R3" s="12">
        <v>15.2</v>
      </c>
      <c r="S3" s="12">
        <v>19.5</v>
      </c>
      <c r="T3" s="12">
        <v>17.2</v>
      </c>
      <c r="U3" s="12">
        <v>14.3</v>
      </c>
      <c r="V3" s="12">
        <v>14.2</v>
      </c>
      <c r="W3" s="12">
        <v>13.7</v>
      </c>
      <c r="X3" s="12">
        <v>13.8</v>
      </c>
      <c r="Y3" s="12">
        <v>12.7</v>
      </c>
      <c r="Z3" s="12">
        <v>15.7</v>
      </c>
      <c r="AA3" s="12">
        <v>8.7200000000000006</v>
      </c>
      <c r="AB3" s="12">
        <v>3.28</v>
      </c>
      <c r="AC3" s="12">
        <v>12.4</v>
      </c>
      <c r="AD3" s="12">
        <v>11.5</v>
      </c>
      <c r="AE3" s="12">
        <v>6.1</v>
      </c>
      <c r="AF3" s="12">
        <v>3.66</v>
      </c>
      <c r="AG3" s="12">
        <v>2.25</v>
      </c>
      <c r="AH3" s="12"/>
      <c r="AI3" s="12"/>
    </row>
    <row r="4" spans="1:136" s="7" customFormat="1" x14ac:dyDescent="0.25">
      <c r="A4" s="13" t="s">
        <v>30</v>
      </c>
      <c r="B4" s="16">
        <v>83.3</v>
      </c>
      <c r="C4" s="7">
        <v>14.3</v>
      </c>
      <c r="D4" s="7">
        <v>78.900000000000006</v>
      </c>
      <c r="E4" s="7">
        <v>56.7</v>
      </c>
      <c r="F4" s="7">
        <v>32.4</v>
      </c>
      <c r="G4" s="7">
        <v>77</v>
      </c>
      <c r="H4" s="7">
        <v>46.5</v>
      </c>
      <c r="I4" s="7">
        <v>57.9</v>
      </c>
      <c r="J4" s="7">
        <v>11.9</v>
      </c>
      <c r="K4" s="7">
        <v>59.7</v>
      </c>
      <c r="L4" s="7">
        <v>53.2</v>
      </c>
      <c r="M4" s="7">
        <v>72.400000000000006</v>
      </c>
      <c r="N4" s="7">
        <v>23.7</v>
      </c>
      <c r="O4" s="7">
        <v>68.5</v>
      </c>
      <c r="P4" s="7">
        <v>38.9</v>
      </c>
      <c r="Q4" s="7">
        <v>29.3</v>
      </c>
      <c r="R4" s="7">
        <v>35.200000000000003</v>
      </c>
      <c r="S4" s="7">
        <v>44.6</v>
      </c>
      <c r="T4" s="7">
        <v>23.9</v>
      </c>
      <c r="U4" s="7">
        <v>32.299999999999997</v>
      </c>
      <c r="V4" s="7">
        <v>46.5</v>
      </c>
      <c r="W4" s="7">
        <v>49.1</v>
      </c>
      <c r="X4" s="7">
        <v>40.799999999999997</v>
      </c>
      <c r="Y4" s="7">
        <v>29.4</v>
      </c>
      <c r="Z4" s="16">
        <v>29.4</v>
      </c>
      <c r="AA4" s="16">
        <v>22.8</v>
      </c>
      <c r="AB4" s="16">
        <v>11.2</v>
      </c>
      <c r="AC4" s="16">
        <v>45.1</v>
      </c>
      <c r="AD4" s="16">
        <v>37.4</v>
      </c>
      <c r="AE4" s="16">
        <v>23.6</v>
      </c>
      <c r="AF4" s="16">
        <v>17.399999999999999</v>
      </c>
      <c r="AG4" s="16">
        <v>11</v>
      </c>
      <c r="AH4" s="16"/>
      <c r="AI4" s="9">
        <f>SUM(C4:AG4)</f>
        <v>1221</v>
      </c>
      <c r="AJ4" s="14">
        <f>AVERAGE(C4:AG4)</f>
        <v>39.387096774193552</v>
      </c>
      <c r="AK4" s="15"/>
    </row>
    <row r="5" spans="1:136" x14ac:dyDescent="0.25">
      <c r="A5" s="11" t="s">
        <v>0</v>
      </c>
      <c r="B5" s="10">
        <v>300108</v>
      </c>
      <c r="C5" s="10">
        <v>300122</v>
      </c>
      <c r="D5" s="10">
        <v>300201</v>
      </c>
      <c r="E5" s="10">
        <v>300258</v>
      </c>
      <c r="F5" s="10">
        <v>300290</v>
      </c>
      <c r="G5" s="10">
        <v>300367</v>
      </c>
      <c r="H5" s="10">
        <v>300413</v>
      </c>
      <c r="I5" s="10">
        <v>300471</v>
      </c>
      <c r="J5" s="10">
        <v>300483</v>
      </c>
      <c r="K5" s="10">
        <v>300543</v>
      </c>
      <c r="L5" s="10">
        <v>300596</v>
      </c>
      <c r="M5" s="10">
        <v>300668</v>
      </c>
      <c r="N5" s="10">
        <v>300692</v>
      </c>
      <c r="O5" s="10">
        <v>300761</v>
      </c>
      <c r="P5" s="10">
        <v>300800</v>
      </c>
      <c r="Q5" s="10">
        <v>300829</v>
      </c>
      <c r="R5" s="10">
        <v>300864</v>
      </c>
      <c r="S5" s="10">
        <v>300909</v>
      </c>
      <c r="T5" s="10">
        <v>300933</v>
      </c>
      <c r="U5" s="10">
        <v>300965</v>
      </c>
      <c r="V5" s="10">
        <v>301011</v>
      </c>
      <c r="W5" s="10">
        <v>301060</v>
      </c>
      <c r="X5" s="10">
        <v>301101</v>
      </c>
      <c r="Y5" s="10">
        <v>301131</v>
      </c>
      <c r="Z5" s="10">
        <v>301160</v>
      </c>
      <c r="AA5" s="10">
        <v>301183</v>
      </c>
      <c r="AB5" s="10">
        <v>301194</v>
      </c>
      <c r="AC5" s="10">
        <v>301239</v>
      </c>
      <c r="AD5" s="10">
        <v>301277</v>
      </c>
      <c r="AE5" s="10">
        <v>301300</v>
      </c>
      <c r="AF5" s="10">
        <v>301318</v>
      </c>
      <c r="AG5" s="10">
        <v>301329</v>
      </c>
      <c r="AI5" s="10">
        <f>MAX(C5:AG5)-B5</f>
        <v>1221</v>
      </c>
    </row>
    <row r="6" spans="1:136" s="31" customFormat="1" x14ac:dyDescent="0.25">
      <c r="A6" s="29"/>
      <c r="B6" s="32"/>
      <c r="C6" s="32">
        <f>C5-$B$5-SUM($C$4:C4)</f>
        <v>-0.30000000000000071</v>
      </c>
      <c r="D6" s="32">
        <f>D5-$B$5-SUM($C$4:D4)</f>
        <v>-0.20000000000000284</v>
      </c>
      <c r="E6" s="32">
        <f>E5-$B$5-SUM($C$4:E4)</f>
        <v>9.9999999999994316E-2</v>
      </c>
      <c r="F6" s="32">
        <f>F5-$B$5-SUM($C$4:F4)</f>
        <v>-0.30000000000001137</v>
      </c>
      <c r="G6" s="32">
        <f>G5-$B$5-SUM($C$4:G4)</f>
        <v>-0.30000000000001137</v>
      </c>
      <c r="H6" s="32">
        <f>H5-$B$5-SUM($C$4:H4)</f>
        <v>-0.80000000000001137</v>
      </c>
      <c r="I6" s="32">
        <f>I5-$B$5-SUM($C$4:I4)</f>
        <v>-0.69999999999998863</v>
      </c>
      <c r="J6" s="32">
        <f>J5-$B$5-SUM($C$4:J4)</f>
        <v>-0.59999999999996589</v>
      </c>
      <c r="K6" s="32">
        <f>K5-$B$5-SUM($C$4:K4)</f>
        <v>-0.29999999999995453</v>
      </c>
      <c r="L6" s="32">
        <f>L5-$B$5-SUM($C$4:L4)</f>
        <v>-0.49999999999994316</v>
      </c>
      <c r="M6" s="32">
        <f>M5-$B$5-SUM($C$4:M4)</f>
        <v>-0.89999999999997726</v>
      </c>
      <c r="N6" s="32">
        <f>N5-$B$5-SUM($C$4:N4)</f>
        <v>-0.60000000000002274</v>
      </c>
      <c r="O6" s="32">
        <f>O5-$B$5-SUM($C$4:O4)</f>
        <v>-0.10000000000002274</v>
      </c>
      <c r="P6" s="32">
        <f>P5-$B$5-SUM($C$4:P4)</f>
        <v>0</v>
      </c>
      <c r="Q6" s="32">
        <f>Q5-$B$5-SUM($C$4:Q4)</f>
        <v>-0.29999999999995453</v>
      </c>
      <c r="R6" s="32">
        <f>R5-$B$5-SUM($C$4:R4)</f>
        <v>-0.5</v>
      </c>
      <c r="S6" s="32">
        <f>S5-$B$5-SUM($C$4:S4)</f>
        <v>-0.10000000000002274</v>
      </c>
      <c r="T6" s="32">
        <f>T5-$B$5-SUM($C$4:T4)</f>
        <v>0</v>
      </c>
      <c r="U6" s="32">
        <f>U5-$B$5-SUM($C$4:U4)</f>
        <v>-0.29999999999995453</v>
      </c>
      <c r="V6" s="32">
        <f>V5-$B$5-SUM($C$4:V4)</f>
        <v>-0.79999999999995453</v>
      </c>
      <c r="W6" s="32">
        <f>W5-$B$5-SUM($C$4:W4)</f>
        <v>-0.89999999999997726</v>
      </c>
      <c r="X6" s="32">
        <f>X5-$B$5-SUM($C$4:X4)</f>
        <v>-0.69999999999993179</v>
      </c>
      <c r="Y6" s="32">
        <f>Y5-$B$5-SUM($C$4:Y4)</f>
        <v>-9.9999999999909051E-2</v>
      </c>
      <c r="Z6" s="32">
        <f>Z5-$B$5-SUM($C$4:Z4)</f>
        <v>-0.5</v>
      </c>
      <c r="AA6" s="32">
        <f>AA5-$B$5-SUM($C$4:AA4)</f>
        <v>-0.29999999999995453</v>
      </c>
      <c r="AB6" s="32">
        <f>AB5-$B$5-SUM($C$4:AB4)</f>
        <v>-0.5</v>
      </c>
      <c r="AC6" s="32">
        <f>AC5-$B$5-SUM($C$4:AC4)</f>
        <v>-0.59999999999990905</v>
      </c>
      <c r="AD6" s="32">
        <f>AD5-$B$5-SUM($C$4:AD4)</f>
        <v>0</v>
      </c>
      <c r="AE6" s="32">
        <f>AE5-$B$5-SUM($C$4:AE4)</f>
        <v>-0.59999999999990905</v>
      </c>
      <c r="AF6" s="32">
        <f>AF5-$B$5-SUM($C$4:AF4)</f>
        <v>0</v>
      </c>
      <c r="AG6" s="32">
        <f>AG5-$B$5-SUM($C$4:AG4)</f>
        <v>0</v>
      </c>
    </row>
    <row r="7" spans="1:136" x14ac:dyDescent="0.25">
      <c r="A7" s="11" t="s">
        <v>118</v>
      </c>
      <c r="B7" s="12">
        <v>61.2</v>
      </c>
      <c r="C7" s="12">
        <v>3.6</v>
      </c>
      <c r="D7" s="12">
        <v>62.6</v>
      </c>
      <c r="E7" s="12">
        <v>29.7</v>
      </c>
      <c r="F7" s="12">
        <v>12.2</v>
      </c>
      <c r="G7" s="12">
        <v>54.1</v>
      </c>
      <c r="H7" s="12">
        <v>22.9</v>
      </c>
      <c r="I7" s="12">
        <v>40.1</v>
      </c>
      <c r="J7" s="12">
        <v>1.89</v>
      </c>
      <c r="K7" s="12">
        <v>42.1</v>
      </c>
      <c r="L7" s="12">
        <v>30</v>
      </c>
      <c r="M7" s="12">
        <v>45.3</v>
      </c>
      <c r="N7" s="12">
        <v>5.18</v>
      </c>
      <c r="O7" s="12">
        <v>41.7</v>
      </c>
      <c r="P7" s="12">
        <v>14</v>
      </c>
      <c r="Q7" s="12">
        <v>8.2100000000000009</v>
      </c>
      <c r="R7" s="12">
        <v>17.3</v>
      </c>
      <c r="S7" s="12">
        <v>19.600000000000001</v>
      </c>
      <c r="T7" s="12">
        <v>4.34</v>
      </c>
      <c r="U7" s="12">
        <v>14.9</v>
      </c>
      <c r="V7" s="12">
        <v>29.5</v>
      </c>
      <c r="W7" s="12">
        <v>27.3</v>
      </c>
      <c r="X7" s="12">
        <v>25.7</v>
      </c>
      <c r="Y7" s="12">
        <v>12.4</v>
      </c>
      <c r="Z7" s="12">
        <v>9.81</v>
      </c>
      <c r="AA7" s="12">
        <v>3.15</v>
      </c>
      <c r="AB7" s="12">
        <v>1.4</v>
      </c>
      <c r="AC7" s="12">
        <v>17</v>
      </c>
      <c r="AD7" s="12">
        <v>11.8</v>
      </c>
      <c r="AE7" s="12">
        <v>7.57</v>
      </c>
      <c r="AF7" s="12">
        <v>4.0999999999999996</v>
      </c>
      <c r="AG7" s="12">
        <v>1.58</v>
      </c>
      <c r="AH7" s="12"/>
      <c r="AI7" s="24">
        <f>SUM(C7:AG7)</f>
        <v>621.03</v>
      </c>
    </row>
    <row r="8" spans="1:136" x14ac:dyDescent="0.25">
      <c r="A8" s="11" t="s">
        <v>106</v>
      </c>
      <c r="B8" s="12">
        <v>22.1</v>
      </c>
      <c r="C8" s="12">
        <v>10.7</v>
      </c>
      <c r="D8" s="12">
        <v>18.3</v>
      </c>
      <c r="E8" s="12">
        <v>27</v>
      </c>
      <c r="F8" s="12">
        <v>20.2</v>
      </c>
      <c r="G8" s="12">
        <v>22.9</v>
      </c>
      <c r="H8" s="12">
        <v>23.5</v>
      </c>
      <c r="I8" s="12">
        <v>17.7</v>
      </c>
      <c r="J8" s="12">
        <v>10</v>
      </c>
      <c r="K8" s="12">
        <v>17.600000000000001</v>
      </c>
      <c r="L8" s="12">
        <v>23.3</v>
      </c>
      <c r="M8" s="12">
        <v>27.1</v>
      </c>
      <c r="N8" s="12">
        <v>18.5</v>
      </c>
      <c r="O8" s="12">
        <v>26.8</v>
      </c>
      <c r="P8" s="12">
        <v>24.9</v>
      </c>
      <c r="Q8" s="12">
        <v>21.1</v>
      </c>
      <c r="R8" s="12">
        <v>17.899999999999999</v>
      </c>
      <c r="S8" s="12">
        <v>25</v>
      </c>
      <c r="T8" s="12">
        <v>19.5</v>
      </c>
      <c r="U8" s="12">
        <v>17.399999999999999</v>
      </c>
      <c r="V8" s="12">
        <v>17</v>
      </c>
      <c r="W8" s="12">
        <v>21.8</v>
      </c>
      <c r="X8" s="12">
        <v>15.1</v>
      </c>
      <c r="Y8" s="12">
        <v>17</v>
      </c>
      <c r="Z8" s="12">
        <v>19.600000000000001</v>
      </c>
      <c r="AA8" s="12">
        <v>19.600000000000001</v>
      </c>
      <c r="AB8" s="12">
        <v>9.82</v>
      </c>
      <c r="AC8" s="12">
        <v>28</v>
      </c>
      <c r="AD8" s="12">
        <v>25.6</v>
      </c>
      <c r="AE8" s="12">
        <v>16</v>
      </c>
      <c r="AF8" s="12">
        <v>13.3</v>
      </c>
      <c r="AG8" s="12">
        <v>9.43</v>
      </c>
      <c r="AI8" s="24">
        <f>SUM(C8:AG8)</f>
        <v>601.64999999999986</v>
      </c>
      <c r="AJ8" s="21">
        <f>AVERAGE(C8:AG8)</f>
        <v>19.408064516129027</v>
      </c>
      <c r="EF8" s="33" t="s">
        <v>152</v>
      </c>
    </row>
    <row r="11" spans="1:136" x14ac:dyDescent="0.25">
      <c r="EF11" s="10">
        <f>'Okt24'!$AI4</f>
        <v>1221</v>
      </c>
    </row>
    <row r="14" spans="1:136" x14ac:dyDescent="0.25">
      <c r="EF14" s="12">
        <f>'Okt24'!$AI$7</f>
        <v>621.03</v>
      </c>
    </row>
    <row r="16" spans="1:136" x14ac:dyDescent="0.25">
      <c r="EF16" s="12">
        <f>'Okt24'!$AI$8</f>
        <v>601.64999999999986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2.25</v>
      </c>
      <c r="C3" s="12">
        <v>11.9</v>
      </c>
      <c r="D3" s="12">
        <v>3.92</v>
      </c>
      <c r="E3" s="12">
        <v>12</v>
      </c>
      <c r="F3" s="12">
        <v>4.6399999999999997</v>
      </c>
      <c r="G3" s="12">
        <v>8.06</v>
      </c>
      <c r="H3" s="12">
        <v>8.35</v>
      </c>
      <c r="I3" s="12">
        <v>9.2899999999999991</v>
      </c>
      <c r="J3" s="12">
        <v>10.3</v>
      </c>
      <c r="K3" s="12">
        <v>3.24</v>
      </c>
      <c r="L3" s="12">
        <v>2.56</v>
      </c>
      <c r="M3" s="12">
        <v>11.9</v>
      </c>
      <c r="N3" s="12">
        <v>13.1</v>
      </c>
      <c r="O3" s="12">
        <v>5.97</v>
      </c>
      <c r="P3" s="12">
        <v>10.199999999999999</v>
      </c>
      <c r="Q3" s="12">
        <v>7.23</v>
      </c>
      <c r="R3" s="12">
        <v>12.6</v>
      </c>
      <c r="S3" s="12">
        <v>11.7</v>
      </c>
      <c r="T3" s="12">
        <v>8.49</v>
      </c>
      <c r="U3" s="12">
        <v>4.12</v>
      </c>
      <c r="V3" s="12">
        <v>10.199999999999999</v>
      </c>
      <c r="W3" s="12">
        <v>4.38</v>
      </c>
      <c r="X3" s="12">
        <v>0</v>
      </c>
      <c r="Y3" s="12">
        <v>0</v>
      </c>
      <c r="Z3" s="12">
        <v>0.255</v>
      </c>
      <c r="AA3" s="12">
        <v>0.44600000000000001</v>
      </c>
      <c r="AB3" s="12">
        <v>8.5</v>
      </c>
      <c r="AC3" s="12">
        <v>7.26</v>
      </c>
      <c r="AD3" s="12">
        <v>2.15</v>
      </c>
      <c r="AE3" s="12">
        <v>2.85</v>
      </c>
      <c r="AF3" s="12">
        <v>3.71</v>
      </c>
      <c r="AG3" s="12"/>
      <c r="AH3" s="12"/>
      <c r="AI3" s="12"/>
    </row>
    <row r="4" spans="1:136" s="7" customFormat="1" x14ac:dyDescent="0.25">
      <c r="A4" s="13" t="s">
        <v>30</v>
      </c>
      <c r="B4" s="16">
        <v>11</v>
      </c>
      <c r="C4" s="7">
        <v>37.9</v>
      </c>
      <c r="D4" s="7">
        <v>15.8</v>
      </c>
      <c r="E4" s="7">
        <v>34</v>
      </c>
      <c r="F4" s="7">
        <v>17.8</v>
      </c>
      <c r="G4" s="7">
        <v>32</v>
      </c>
      <c r="H4" s="7">
        <v>32.5</v>
      </c>
      <c r="I4" s="7">
        <v>20.8</v>
      </c>
      <c r="J4" s="7">
        <v>42</v>
      </c>
      <c r="K4" s="7">
        <v>11.5</v>
      </c>
      <c r="L4" s="7">
        <v>10.7</v>
      </c>
      <c r="M4" s="7">
        <v>36.6</v>
      </c>
      <c r="N4" s="7">
        <v>11.8</v>
      </c>
      <c r="O4" s="7">
        <v>22.1</v>
      </c>
      <c r="P4" s="7">
        <v>44.9</v>
      </c>
      <c r="Q4" s="7">
        <v>28.1</v>
      </c>
      <c r="R4" s="7">
        <v>33.4</v>
      </c>
      <c r="S4" s="7">
        <v>32.4</v>
      </c>
      <c r="T4" s="7">
        <v>31.1</v>
      </c>
      <c r="U4" s="7">
        <v>13.4</v>
      </c>
      <c r="V4" s="7">
        <v>32.799999999999997</v>
      </c>
      <c r="W4" s="7">
        <v>6.38</v>
      </c>
      <c r="X4" s="7">
        <v>0</v>
      </c>
      <c r="Y4" s="7">
        <v>0</v>
      </c>
      <c r="Z4" s="16">
        <v>0.1</v>
      </c>
      <c r="AA4" s="16">
        <v>0.87</v>
      </c>
      <c r="AB4" s="16">
        <v>31.7</v>
      </c>
      <c r="AC4" s="16">
        <v>24</v>
      </c>
      <c r="AD4" s="16">
        <v>4.9400000000000004</v>
      </c>
      <c r="AE4" s="16">
        <v>10.1</v>
      </c>
      <c r="AF4" s="16">
        <v>14.9</v>
      </c>
      <c r="AG4" s="16"/>
      <c r="AH4" s="16"/>
      <c r="AI4" s="9">
        <f>SUM(C4:AG4)</f>
        <v>634.59000000000015</v>
      </c>
      <c r="AJ4" s="14">
        <f>AVERAGE(C4:AG4)</f>
        <v>21.153000000000006</v>
      </c>
      <c r="AK4" s="15"/>
    </row>
    <row r="5" spans="1:136" x14ac:dyDescent="0.25">
      <c r="A5" s="11" t="s">
        <v>0</v>
      </c>
      <c r="B5" s="10">
        <v>301329</v>
      </c>
      <c r="C5" s="10">
        <v>301366</v>
      </c>
      <c r="D5" s="10">
        <v>301382</v>
      </c>
      <c r="E5" s="10">
        <v>301416</v>
      </c>
      <c r="F5" s="10">
        <v>301433</v>
      </c>
      <c r="G5" s="10">
        <v>301465</v>
      </c>
      <c r="H5" s="10">
        <v>301498</v>
      </c>
      <c r="I5" s="10">
        <v>301518</v>
      </c>
      <c r="J5" s="10">
        <v>301560</v>
      </c>
      <c r="K5" s="10">
        <v>301572</v>
      </c>
      <c r="L5" s="10">
        <v>301583</v>
      </c>
      <c r="M5" s="10">
        <v>301619</v>
      </c>
      <c r="N5" s="10">
        <v>301631</v>
      </c>
      <c r="O5" s="10">
        <v>301653</v>
      </c>
      <c r="P5" s="10">
        <v>301698</v>
      </c>
      <c r="Q5" s="10">
        <v>301726</v>
      </c>
      <c r="R5" s="10">
        <v>301760</v>
      </c>
      <c r="S5" s="10">
        <v>301792</v>
      </c>
      <c r="T5" s="10">
        <v>301823</v>
      </c>
      <c r="U5" s="10">
        <v>301836</v>
      </c>
      <c r="V5" s="10">
        <v>301869</v>
      </c>
      <c r="W5" s="10">
        <v>301876</v>
      </c>
      <c r="X5" s="10">
        <v>301876</v>
      </c>
      <c r="Y5" s="10">
        <v>301876</v>
      </c>
      <c r="Z5" s="10">
        <v>301876</v>
      </c>
      <c r="AA5" s="10">
        <v>301877</v>
      </c>
      <c r="AB5" s="10">
        <v>301908</v>
      </c>
      <c r="AC5" s="10">
        <v>301932</v>
      </c>
      <c r="AD5" s="10">
        <v>301937</v>
      </c>
      <c r="AE5" s="10">
        <v>301947</v>
      </c>
      <c r="AF5" s="10">
        <v>301962</v>
      </c>
      <c r="AG5" s="10"/>
      <c r="AI5" s="10">
        <f>MAX(C5:AG5)-B5</f>
        <v>633</v>
      </c>
    </row>
    <row r="6" spans="1:136" s="31" customFormat="1" x14ac:dyDescent="0.25">
      <c r="A6" s="29"/>
      <c r="B6" s="32"/>
      <c r="C6" s="32">
        <f>C5-$B$5-SUM($C$4:C4)</f>
        <v>-0.89999999999999858</v>
      </c>
      <c r="D6" s="32">
        <f>D5-$B$5-SUM($C$4:D4)</f>
        <v>-0.70000000000000284</v>
      </c>
      <c r="E6" s="32">
        <f>E5-$B$5-SUM($C$4:E4)</f>
        <v>-0.70000000000000284</v>
      </c>
      <c r="F6" s="32">
        <f>F5-$B$5-SUM($C$4:F4)</f>
        <v>-1.5</v>
      </c>
      <c r="G6" s="32">
        <f>G5-$B$5-SUM($C$4:G4)</f>
        <v>-1.5</v>
      </c>
      <c r="H6" s="32">
        <f>H5-$B$5-SUM($C$4:H4)</f>
        <v>-1</v>
      </c>
      <c r="I6" s="32">
        <f>I5-$B$5-SUM($C$4:I4)</f>
        <v>-1.8000000000000114</v>
      </c>
      <c r="J6" s="32">
        <f>J5-$B$5-SUM($C$4:J4)</f>
        <v>-1.8000000000000114</v>
      </c>
      <c r="K6" s="32">
        <f>K5-$B$5-SUM($C$4:K4)</f>
        <v>-1.3000000000000114</v>
      </c>
      <c r="L6" s="32">
        <f>L5-$B$5-SUM($C$4:L4)</f>
        <v>-1</v>
      </c>
      <c r="M6" s="32">
        <f>M5-$B$5-SUM($C$4:M4)</f>
        <v>-1.6000000000000227</v>
      </c>
      <c r="N6" s="32">
        <f>N5-$B$5-SUM($C$4:N4)</f>
        <v>-1.4000000000000341</v>
      </c>
      <c r="O6" s="32">
        <f>O5-$B$5-SUM($C$4:O4)</f>
        <v>-1.5000000000000568</v>
      </c>
      <c r="P6" s="32">
        <f>P5-$B$5-SUM($C$4:P4)</f>
        <v>-1.4000000000000341</v>
      </c>
      <c r="Q6" s="32">
        <f>Q5-$B$5-SUM($C$4:Q4)</f>
        <v>-1.5000000000000568</v>
      </c>
      <c r="R6" s="32">
        <f>R5-$B$5-SUM($C$4:R4)</f>
        <v>-0.90000000000003411</v>
      </c>
      <c r="S6" s="32">
        <f>S5-$B$5-SUM($C$4:S4)</f>
        <v>-1.3000000000000114</v>
      </c>
      <c r="T6" s="32">
        <f>T5-$B$5-SUM($C$4:T4)</f>
        <v>-1.4000000000000341</v>
      </c>
      <c r="U6" s="32">
        <f>U5-$B$5-SUM($C$4:U4)</f>
        <v>-1.8000000000000114</v>
      </c>
      <c r="V6" s="32">
        <f>V5-$B$5-SUM($C$4:V4)</f>
        <v>-1.6000000000000227</v>
      </c>
      <c r="W6" s="32">
        <f>W5-$B$5-SUM($C$4:W4)</f>
        <v>-0.98000000000001819</v>
      </c>
      <c r="X6" s="32">
        <f>X5-$B$5-SUM($C$4:X4)</f>
        <v>-0.98000000000001819</v>
      </c>
      <c r="Y6" s="32">
        <f>Y5-$B$5-SUM($C$4:Y4)</f>
        <v>-0.98000000000001819</v>
      </c>
      <c r="Z6" s="32">
        <f>Z5-$B$5-SUM($C$4:Z4)</f>
        <v>-1.0800000000000409</v>
      </c>
      <c r="AA6" s="32">
        <f>AA5-$B$5-SUM($C$4:AA4)</f>
        <v>-0.95000000000004547</v>
      </c>
      <c r="AB6" s="32">
        <f>AB5-$B$5-SUM($C$4:AB4)</f>
        <v>-1.6500000000000909</v>
      </c>
      <c r="AC6" s="32">
        <f>AC5-$B$5-SUM($C$4:AC4)</f>
        <v>-1.6500000000000909</v>
      </c>
      <c r="AD6" s="32">
        <f>AD5-$B$5-SUM($C$4:AD4)</f>
        <v>-1.5900000000001455</v>
      </c>
      <c r="AE6" s="32">
        <f>AE5-$B$5-SUM($C$4:AE4)</f>
        <v>-1.6900000000001683</v>
      </c>
      <c r="AF6" s="32">
        <f>AF5-$B$5-SUM($C$4:AF4)</f>
        <v>-1.5900000000001455</v>
      </c>
      <c r="AG6" s="32">
        <f>AG5-$B$5-SUM($C$4:AG4)</f>
        <v>-301963.59000000003</v>
      </c>
    </row>
    <row r="7" spans="1:136" x14ac:dyDescent="0.25">
      <c r="A7" s="11" t="s">
        <v>118</v>
      </c>
      <c r="B7" s="12">
        <v>1.58</v>
      </c>
      <c r="C7" s="12">
        <v>12.9</v>
      </c>
      <c r="D7" s="12">
        <v>0.47</v>
      </c>
      <c r="E7" s="12">
        <v>11.1</v>
      </c>
      <c r="F7" s="12">
        <v>2.9</v>
      </c>
      <c r="G7" s="12">
        <v>15.1</v>
      </c>
      <c r="H7" s="12">
        <v>20.399999999999999</v>
      </c>
      <c r="I7" s="12">
        <v>9</v>
      </c>
      <c r="J7" s="12">
        <v>19.7</v>
      </c>
      <c r="K7" s="12">
        <v>0.49</v>
      </c>
      <c r="L7" s="12">
        <v>0.01</v>
      </c>
      <c r="M7" s="12">
        <v>18.899999999999999</v>
      </c>
      <c r="N7" s="12">
        <v>2</v>
      </c>
      <c r="O7" s="12">
        <v>7.64</v>
      </c>
      <c r="P7" s="12">
        <v>28.6</v>
      </c>
      <c r="Q7" s="12">
        <v>5.92</v>
      </c>
      <c r="R7" s="12">
        <v>17.2</v>
      </c>
      <c r="S7" s="12">
        <v>10</v>
      </c>
      <c r="T7" s="12">
        <v>13.7</v>
      </c>
      <c r="U7" s="12">
        <v>3.06</v>
      </c>
      <c r="V7" s="12">
        <v>16.7</v>
      </c>
      <c r="W7" s="12">
        <v>0.41</v>
      </c>
      <c r="X7" s="12">
        <v>0</v>
      </c>
      <c r="Y7" s="12">
        <v>0</v>
      </c>
      <c r="Z7" s="12">
        <v>0</v>
      </c>
      <c r="AA7" s="12">
        <v>0</v>
      </c>
      <c r="AB7" s="12">
        <v>16.600000000000001</v>
      </c>
      <c r="AC7" s="12">
        <v>11.6</v>
      </c>
      <c r="AD7" s="12">
        <v>0</v>
      </c>
      <c r="AE7" s="12">
        <v>0.93</v>
      </c>
      <c r="AF7" s="12">
        <v>1.1000000000000001</v>
      </c>
      <c r="AG7" s="12"/>
      <c r="AH7" s="12"/>
      <c r="AI7" s="24">
        <f>SUM(C7:AG7)</f>
        <v>246.42999999999995</v>
      </c>
    </row>
    <row r="8" spans="1:136" x14ac:dyDescent="0.25">
      <c r="A8" s="11" t="s">
        <v>106</v>
      </c>
      <c r="B8" s="12">
        <v>9.43</v>
      </c>
      <c r="C8" s="12">
        <v>25</v>
      </c>
      <c r="D8" s="12">
        <v>15.3</v>
      </c>
      <c r="E8" s="12">
        <v>22.9</v>
      </c>
      <c r="F8" s="12">
        <v>13.9</v>
      </c>
      <c r="G8" s="12">
        <v>16.899999999999999</v>
      </c>
      <c r="H8" s="12">
        <v>12.1</v>
      </c>
      <c r="I8" s="12">
        <v>11.7</v>
      </c>
      <c r="J8" s="12">
        <v>22.3</v>
      </c>
      <c r="K8" s="12">
        <v>11</v>
      </c>
      <c r="L8" s="12">
        <v>10.7</v>
      </c>
      <c r="M8" s="12">
        <v>17.8</v>
      </c>
      <c r="N8" s="12">
        <v>9.76</v>
      </c>
      <c r="O8" s="12">
        <v>14.5</v>
      </c>
      <c r="P8" s="12">
        <v>16.3</v>
      </c>
      <c r="Q8" s="12">
        <v>22.2</v>
      </c>
      <c r="R8" s="12">
        <v>16.100000000000001</v>
      </c>
      <c r="S8" s="12">
        <v>22.3</v>
      </c>
      <c r="T8" s="12">
        <v>17.399999999999999</v>
      </c>
      <c r="U8" s="12">
        <v>10.3</v>
      </c>
      <c r="V8" s="12">
        <v>16.100000000000001</v>
      </c>
      <c r="W8" s="12">
        <v>5.96</v>
      </c>
      <c r="X8" s="12">
        <v>0</v>
      </c>
      <c r="Y8" s="12">
        <v>0</v>
      </c>
      <c r="Z8" s="12">
        <v>0.1</v>
      </c>
      <c r="AA8" s="12">
        <v>0.87</v>
      </c>
      <c r="AB8" s="12">
        <v>15</v>
      </c>
      <c r="AC8" s="12">
        <v>12.3</v>
      </c>
      <c r="AD8" s="12">
        <v>4.9400000000000004</v>
      </c>
      <c r="AE8" s="12">
        <v>9.1300000000000008</v>
      </c>
      <c r="AF8" s="12">
        <v>13.8</v>
      </c>
      <c r="AG8" s="12"/>
      <c r="AI8" s="24">
        <f>SUM(C8:AG8)</f>
        <v>386.66</v>
      </c>
      <c r="AJ8" s="21">
        <f>AVERAGE(C8:AG8)</f>
        <v>12.888666666666667</v>
      </c>
      <c r="EF8" s="33" t="s">
        <v>152</v>
      </c>
    </row>
    <row r="11" spans="1:136" x14ac:dyDescent="0.25">
      <c r="EF11" s="10">
        <f>'Nov24'!$AI4</f>
        <v>634.59000000000015</v>
      </c>
    </row>
    <row r="14" spans="1:136" x14ac:dyDescent="0.25">
      <c r="EF14" s="12">
        <f>'Nov24'!$AI$7</f>
        <v>246.42999999999995</v>
      </c>
    </row>
    <row r="16" spans="1:136" x14ac:dyDescent="0.25">
      <c r="EF16" s="12">
        <f>'Nov24'!$AI$8</f>
        <v>386.66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3.71</v>
      </c>
      <c r="C3" s="12">
        <v>9.3800000000000008</v>
      </c>
      <c r="D3" s="12">
        <v>8.0399999999999991</v>
      </c>
      <c r="E3" s="12">
        <v>8.44</v>
      </c>
      <c r="F3" s="12">
        <v>9.01</v>
      </c>
      <c r="G3" s="12">
        <v>8.3699999999999992</v>
      </c>
      <c r="H3" s="12">
        <v>9.7100000000000009</v>
      </c>
      <c r="I3" s="12">
        <v>4.2</v>
      </c>
      <c r="J3" s="12">
        <v>10.7</v>
      </c>
      <c r="K3" s="12">
        <v>5.25</v>
      </c>
      <c r="L3" s="12">
        <v>4.33</v>
      </c>
      <c r="M3" s="12">
        <v>1.35</v>
      </c>
      <c r="N3" s="12">
        <v>3.74</v>
      </c>
      <c r="O3" s="12">
        <v>2.76</v>
      </c>
      <c r="P3" s="12">
        <v>4.71</v>
      </c>
      <c r="Q3" s="12">
        <v>8.24</v>
      </c>
      <c r="R3" s="12">
        <v>5.96</v>
      </c>
      <c r="S3" s="12">
        <v>4.01</v>
      </c>
      <c r="T3" s="12">
        <v>8.15</v>
      </c>
      <c r="U3" s="12">
        <v>7.27</v>
      </c>
      <c r="V3" s="12">
        <v>9.41</v>
      </c>
      <c r="W3" s="12">
        <v>10.7</v>
      </c>
      <c r="X3" s="12">
        <v>3.35</v>
      </c>
      <c r="Y3" s="12">
        <v>1.86</v>
      </c>
      <c r="Z3" s="12">
        <v>9.1300000000000008</v>
      </c>
      <c r="AA3" s="12">
        <v>9.1999999999999993</v>
      </c>
      <c r="AB3" s="12">
        <v>7.55</v>
      </c>
      <c r="AC3" s="12">
        <v>2.19</v>
      </c>
      <c r="AD3" s="12">
        <v>2.0299999999999998</v>
      </c>
      <c r="AE3" s="12">
        <v>2.36</v>
      </c>
      <c r="AF3" s="12">
        <v>2.4900000000000002</v>
      </c>
      <c r="AG3" s="12">
        <v>4.01</v>
      </c>
      <c r="AH3" s="12"/>
      <c r="AI3" s="12"/>
    </row>
    <row r="4" spans="1:136" s="7" customFormat="1" x14ac:dyDescent="0.25">
      <c r="A4" s="13" t="s">
        <v>30</v>
      </c>
      <c r="B4" s="16">
        <v>14.9</v>
      </c>
      <c r="C4" s="7">
        <v>25.6</v>
      </c>
      <c r="D4" s="7">
        <v>11.1</v>
      </c>
      <c r="E4" s="7">
        <v>18</v>
      </c>
      <c r="F4" s="7">
        <v>33</v>
      </c>
      <c r="G4" s="7">
        <v>23.7</v>
      </c>
      <c r="H4" s="7">
        <v>28.9</v>
      </c>
      <c r="I4" s="7">
        <v>7.48</v>
      </c>
      <c r="J4" s="7">
        <v>18.2</v>
      </c>
      <c r="K4" s="7">
        <v>10.9</v>
      </c>
      <c r="L4" s="7">
        <v>13</v>
      </c>
      <c r="M4" s="7">
        <v>5.48</v>
      </c>
      <c r="N4" s="7">
        <v>14.8</v>
      </c>
      <c r="O4" s="7">
        <v>9.0299999999999994</v>
      </c>
      <c r="P4" s="7">
        <v>9.0299999999999994</v>
      </c>
      <c r="Q4" s="7">
        <v>26.1</v>
      </c>
      <c r="R4" s="7">
        <v>32.200000000000003</v>
      </c>
      <c r="S4" s="7">
        <v>13.2</v>
      </c>
      <c r="T4" s="7">
        <v>14.7</v>
      </c>
      <c r="U4" s="7">
        <v>10.1</v>
      </c>
      <c r="V4" s="7">
        <v>21.4</v>
      </c>
      <c r="W4" s="7">
        <v>22.2</v>
      </c>
      <c r="X4" s="7">
        <v>6.04</v>
      </c>
      <c r="Y4" s="7">
        <v>4.28</v>
      </c>
      <c r="Z4" s="16">
        <v>33.6</v>
      </c>
      <c r="AA4" s="16">
        <v>27.9</v>
      </c>
      <c r="AB4" s="16">
        <v>16.5</v>
      </c>
      <c r="AC4" s="16">
        <v>8.0299999999999994</v>
      </c>
      <c r="AD4" s="16">
        <v>8.58</v>
      </c>
      <c r="AE4" s="16">
        <v>9.9600000000000009</v>
      </c>
      <c r="AF4" s="16">
        <v>9.31</v>
      </c>
      <c r="AG4" s="16">
        <v>12.7</v>
      </c>
      <c r="AH4" s="16"/>
      <c r="AI4" s="9">
        <f>SUM(C4:AG4)</f>
        <v>505.01999999999987</v>
      </c>
      <c r="AJ4" s="14">
        <f>AVERAGE(C4:AG4)</f>
        <v>16.290967741935479</v>
      </c>
      <c r="AK4" s="15"/>
    </row>
    <row r="5" spans="1:136" x14ac:dyDescent="0.25">
      <c r="A5" s="11" t="s">
        <v>0</v>
      </c>
      <c r="B5" s="10">
        <v>301962</v>
      </c>
      <c r="C5" s="10">
        <v>301988</v>
      </c>
      <c r="D5" s="10">
        <v>301999</v>
      </c>
      <c r="E5" s="10">
        <v>302017</v>
      </c>
      <c r="F5" s="10">
        <v>302050</v>
      </c>
      <c r="G5" s="10">
        <v>302074</v>
      </c>
      <c r="H5" s="10">
        <v>302102</v>
      </c>
      <c r="I5" s="10">
        <v>302110</v>
      </c>
      <c r="J5" s="10">
        <v>302128</v>
      </c>
      <c r="K5" s="10">
        <v>302139</v>
      </c>
      <c r="L5" s="10">
        <v>302152</v>
      </c>
      <c r="M5" s="10">
        <v>302157</v>
      </c>
      <c r="N5" s="10">
        <v>302172</v>
      </c>
      <c r="O5" s="10">
        <v>302181</v>
      </c>
      <c r="P5" s="10">
        <v>302190</v>
      </c>
      <c r="Q5" s="10">
        <v>302216</v>
      </c>
      <c r="R5" s="10">
        <v>302249</v>
      </c>
      <c r="S5" s="10">
        <v>302262</v>
      </c>
      <c r="T5" s="10">
        <v>302276</v>
      </c>
      <c r="U5" s="10">
        <v>302286</v>
      </c>
      <c r="V5" s="10">
        <v>302308</v>
      </c>
      <c r="W5" s="10">
        <v>302330</v>
      </c>
      <c r="X5" s="10">
        <v>302336</v>
      </c>
      <c r="Y5" s="10">
        <v>302340</v>
      </c>
      <c r="Z5" s="10">
        <v>302374</v>
      </c>
      <c r="AA5" s="10">
        <v>302402</v>
      </c>
      <c r="AB5" s="10">
        <v>302418</v>
      </c>
      <c r="AC5" s="10">
        <v>302426</v>
      </c>
      <c r="AD5" s="10">
        <v>302435</v>
      </c>
      <c r="AE5" s="10">
        <v>302445</v>
      </c>
      <c r="AF5" s="10">
        <v>302454</v>
      </c>
      <c r="AG5" s="10">
        <v>302467</v>
      </c>
      <c r="AI5" s="10">
        <f>MAX(C5:AG5)-B5</f>
        <v>505</v>
      </c>
    </row>
    <row r="6" spans="1:136" s="31" customFormat="1" x14ac:dyDescent="0.25">
      <c r="A6" s="29"/>
      <c r="B6" s="32"/>
      <c r="C6" s="32">
        <f>C5-$B$5-SUM($C$4:C4)</f>
        <v>0.39999999999999858</v>
      </c>
      <c r="D6" s="32">
        <f>D5-$B$5-SUM($C$4:D4)</f>
        <v>0.29999999999999716</v>
      </c>
      <c r="E6" s="32">
        <f>E5-$B$5-SUM($C$4:E4)</f>
        <v>0.29999999999999716</v>
      </c>
      <c r="F6" s="32">
        <f>F5-$B$5-SUM($C$4:F4)</f>
        <v>0.29999999999999716</v>
      </c>
      <c r="G6" s="32">
        <f>G5-$B$5-SUM($C$4:G4)</f>
        <v>0.59999999999999432</v>
      </c>
      <c r="H6" s="32">
        <f>H5-$B$5-SUM($C$4:H4)</f>
        <v>-0.30000000000001137</v>
      </c>
      <c r="I6" s="32">
        <f>I5-$B$5-SUM($C$4:I4)</f>
        <v>0.21999999999999886</v>
      </c>
      <c r="J6" s="32">
        <f>J5-$B$5-SUM($C$4:J4)</f>
        <v>2.0000000000010232E-2</v>
      </c>
      <c r="K6" s="32">
        <f>K5-$B$5-SUM($C$4:K4)</f>
        <v>0.12000000000000455</v>
      </c>
      <c r="L6" s="32">
        <f>L5-$B$5-SUM($C$4:L4)</f>
        <v>0.12000000000000455</v>
      </c>
      <c r="M6" s="32">
        <f>M5-$B$5-SUM($C$4:M4)</f>
        <v>-0.35999999999998522</v>
      </c>
      <c r="N6" s="32">
        <f>N5-$B$5-SUM($C$4:N4)</f>
        <v>-0.15999999999999659</v>
      </c>
      <c r="O6" s="32">
        <f>O5-$B$5-SUM($C$4:O4)</f>
        <v>-0.18999999999999773</v>
      </c>
      <c r="P6" s="32">
        <f>P5-$B$5-SUM($C$4:P4)</f>
        <v>-0.21999999999999886</v>
      </c>
      <c r="Q6" s="32">
        <f>Q5-$B$5-SUM($C$4:Q4)</f>
        <v>-0.31999999999999318</v>
      </c>
      <c r="R6" s="32">
        <f>R5-$B$5-SUM($C$4:R4)</f>
        <v>0.48000000000001819</v>
      </c>
      <c r="S6" s="32">
        <f>S5-$B$5-SUM($C$4:S4)</f>
        <v>0.28000000000002956</v>
      </c>
      <c r="T6" s="32">
        <f>T5-$B$5-SUM($C$4:T4)</f>
        <v>-0.41999999999995907</v>
      </c>
      <c r="U6" s="32">
        <f>U5-$B$5-SUM($C$4:U4)</f>
        <v>-0.51999999999998181</v>
      </c>
      <c r="V6" s="32">
        <f>V5-$B$5-SUM($C$4:V4)</f>
        <v>8.0000000000040927E-2</v>
      </c>
      <c r="W6" s="32">
        <f>W5-$B$5-SUM($C$4:W4)</f>
        <v>-0.1199999999999477</v>
      </c>
      <c r="X6" s="32">
        <f>X5-$B$5-SUM($C$4:X4)</f>
        <v>-0.15999999999996817</v>
      </c>
      <c r="Y6" s="32">
        <f>Y5-$B$5-SUM($C$4:Y4)</f>
        <v>-0.43999999999994088</v>
      </c>
      <c r="Z6" s="32">
        <f>Z5-$B$5-SUM($C$4:Z4)</f>
        <v>-3.999999999996362E-2</v>
      </c>
      <c r="AA6" s="32">
        <f>AA5-$B$5-SUM($C$4:AA4)</f>
        <v>6.0000000000059117E-2</v>
      </c>
      <c r="AB6" s="32">
        <f>AB5-$B$5-SUM($C$4:AB4)</f>
        <v>-0.43999999999994088</v>
      </c>
      <c r="AC6" s="32">
        <f>AC5-$B$5-SUM($C$4:AC4)</f>
        <v>-0.4699999999999136</v>
      </c>
      <c r="AD6" s="32">
        <f>AD5-$B$5-SUM($C$4:AD4)</f>
        <v>-4.9999999999897682E-2</v>
      </c>
      <c r="AE6" s="32">
        <f>AE5-$B$5-SUM($C$4:AE4)</f>
        <v>-9.9999999998772182E-3</v>
      </c>
      <c r="AF6" s="32">
        <f>AF5-$B$5-SUM($C$4:AF4)</f>
        <v>-0.31999999999987949</v>
      </c>
      <c r="AG6" s="32">
        <f>AG5-$B$5-SUM($C$4:AG4)</f>
        <v>-1.9999999999868123E-2</v>
      </c>
    </row>
    <row r="7" spans="1:136" x14ac:dyDescent="0.25">
      <c r="A7" s="11" t="s">
        <v>118</v>
      </c>
      <c r="B7" s="12">
        <v>1.1000000000000001</v>
      </c>
      <c r="C7" s="12">
        <v>6.04</v>
      </c>
      <c r="D7" s="12">
        <v>2.65</v>
      </c>
      <c r="E7" s="12">
        <v>3.23</v>
      </c>
      <c r="F7" s="12">
        <v>20.5</v>
      </c>
      <c r="G7" s="12">
        <v>11.5</v>
      </c>
      <c r="H7" s="12">
        <v>11.6</v>
      </c>
      <c r="I7" s="12">
        <v>1.24</v>
      </c>
      <c r="J7" s="12">
        <v>2.97</v>
      </c>
      <c r="K7" s="12">
        <v>0.64</v>
      </c>
      <c r="L7" s="12">
        <v>4.25</v>
      </c>
      <c r="M7" s="12">
        <v>1E-3</v>
      </c>
      <c r="N7" s="12">
        <v>2.38</v>
      </c>
      <c r="O7" s="12">
        <v>0.73</v>
      </c>
      <c r="P7" s="12">
        <v>1.02</v>
      </c>
      <c r="Q7" s="12">
        <v>9.08</v>
      </c>
      <c r="R7" s="12">
        <v>11.8</v>
      </c>
      <c r="S7" s="12">
        <v>2.76</v>
      </c>
      <c r="T7" s="12">
        <v>4.76</v>
      </c>
      <c r="U7" s="12">
        <v>3</v>
      </c>
      <c r="V7" s="12">
        <v>8.73</v>
      </c>
      <c r="W7" s="12">
        <v>6</v>
      </c>
      <c r="X7" s="12">
        <v>7.0000000000000007E-2</v>
      </c>
      <c r="Y7" s="12">
        <v>0</v>
      </c>
      <c r="Z7" s="12">
        <v>20.7</v>
      </c>
      <c r="AA7" s="12">
        <v>11.3</v>
      </c>
      <c r="AB7" s="12">
        <v>6.78</v>
      </c>
      <c r="AC7" s="12">
        <v>1.07</v>
      </c>
      <c r="AD7" s="12">
        <v>0.28000000000000003</v>
      </c>
      <c r="AE7" s="12">
        <v>0.65</v>
      </c>
      <c r="AF7" s="12">
        <v>1.28</v>
      </c>
      <c r="AG7" s="12">
        <v>2.71</v>
      </c>
      <c r="AH7" s="12"/>
      <c r="AI7" s="24">
        <f>SUM(C7:AG7)</f>
        <v>159.72100000000003</v>
      </c>
    </row>
    <row r="8" spans="1:136" x14ac:dyDescent="0.25">
      <c r="A8" s="11" t="s">
        <v>106</v>
      </c>
      <c r="B8" s="12">
        <v>13.8</v>
      </c>
      <c r="C8" s="12">
        <v>19.5</v>
      </c>
      <c r="D8" s="12">
        <v>8.44</v>
      </c>
      <c r="E8" s="12">
        <v>14.8</v>
      </c>
      <c r="F8" s="12">
        <v>12.5</v>
      </c>
      <c r="G8" s="12">
        <v>12.2</v>
      </c>
      <c r="H8" s="12">
        <v>17.3</v>
      </c>
      <c r="I8" s="12">
        <v>6.24</v>
      </c>
      <c r="J8" s="12">
        <v>15.2</v>
      </c>
      <c r="K8" s="12">
        <v>10.3</v>
      </c>
      <c r="L8" s="12">
        <v>8.74</v>
      </c>
      <c r="M8" s="12">
        <v>5.47</v>
      </c>
      <c r="N8" s="12">
        <v>12.4</v>
      </c>
      <c r="O8" s="12">
        <v>8.3000000000000007</v>
      </c>
      <c r="P8" s="12">
        <v>8.01</v>
      </c>
      <c r="Q8" s="12">
        <v>17</v>
      </c>
      <c r="R8" s="12">
        <v>20.399999999999999</v>
      </c>
      <c r="S8" s="12">
        <v>10.4</v>
      </c>
      <c r="T8" s="12">
        <v>9.92</v>
      </c>
      <c r="U8" s="12">
        <v>7.05</v>
      </c>
      <c r="V8" s="12">
        <v>12.7</v>
      </c>
      <c r="W8" s="12">
        <v>16.2</v>
      </c>
      <c r="X8" s="12">
        <v>5.87</v>
      </c>
      <c r="Y8" s="12">
        <v>4.28</v>
      </c>
      <c r="Z8" s="12">
        <v>12.9</v>
      </c>
      <c r="AA8" s="12">
        <v>16.600000000000001</v>
      </c>
      <c r="AB8" s="12">
        <v>9.69</v>
      </c>
      <c r="AC8" s="12">
        <v>6.96</v>
      </c>
      <c r="AD8" s="12">
        <v>8.3000000000000007</v>
      </c>
      <c r="AE8" s="12">
        <v>9.31</v>
      </c>
      <c r="AF8" s="12">
        <v>8.0299999999999994</v>
      </c>
      <c r="AG8" s="12">
        <v>10</v>
      </c>
      <c r="AI8" s="24">
        <f>SUM(C8:AG8)</f>
        <v>345.00999999999993</v>
      </c>
      <c r="AJ8" s="21">
        <f>AVERAGE(C8:AG8)</f>
        <v>11.129354838709675</v>
      </c>
      <c r="EF8" s="33" t="s">
        <v>152</v>
      </c>
    </row>
    <row r="11" spans="1:136" x14ac:dyDescent="0.25">
      <c r="EF11" s="10">
        <f>'Dez24'!$AI4</f>
        <v>505.01999999999987</v>
      </c>
    </row>
    <row r="14" spans="1:136" x14ac:dyDescent="0.25">
      <c r="EF14" s="12">
        <f>'Dez24'!$AI$7</f>
        <v>159.72100000000003</v>
      </c>
    </row>
    <row r="16" spans="1:136" x14ac:dyDescent="0.25">
      <c r="EF16" s="12">
        <f>'Dez24'!$AI$8</f>
        <v>345.00999999999993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Z54" sqref="Z54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4.01</v>
      </c>
      <c r="C3" s="12">
        <v>9.4499999999999993</v>
      </c>
      <c r="D3" s="12">
        <v>7.14</v>
      </c>
      <c r="E3" s="12">
        <v>12.2</v>
      </c>
      <c r="F3" s="12">
        <v>8.9600000000000009</v>
      </c>
      <c r="G3" s="12">
        <v>9.5500000000000007</v>
      </c>
      <c r="H3" s="12">
        <v>11.2</v>
      </c>
      <c r="I3" s="12">
        <v>12.8</v>
      </c>
      <c r="J3" s="12">
        <v>4.47</v>
      </c>
      <c r="K3" s="12">
        <v>4.99</v>
      </c>
      <c r="L3" s="12">
        <v>5.55</v>
      </c>
      <c r="M3" s="12">
        <v>6.56</v>
      </c>
      <c r="N3" s="12">
        <v>8.6999999999999993</v>
      </c>
      <c r="O3" s="12">
        <v>7.63</v>
      </c>
      <c r="P3" s="12">
        <v>8.74</v>
      </c>
      <c r="Q3" s="12">
        <v>9.07</v>
      </c>
      <c r="R3" s="12">
        <v>3.57</v>
      </c>
      <c r="S3" s="12">
        <v>9.83</v>
      </c>
      <c r="T3" s="12">
        <v>3.53</v>
      </c>
      <c r="U3" s="12">
        <v>3.63</v>
      </c>
      <c r="V3" s="12">
        <v>4.08</v>
      </c>
      <c r="W3" s="12">
        <v>3.42</v>
      </c>
      <c r="X3" s="12">
        <v>5</v>
      </c>
      <c r="Y3" s="12">
        <v>14</v>
      </c>
      <c r="Z3" s="12">
        <v>12.6</v>
      </c>
      <c r="AA3" s="12">
        <v>11.9</v>
      </c>
      <c r="AB3" s="12">
        <v>9.33</v>
      </c>
      <c r="AC3" s="12">
        <v>4.37</v>
      </c>
      <c r="AD3" s="12">
        <v>13.6</v>
      </c>
      <c r="AE3" s="12">
        <v>10.5</v>
      </c>
      <c r="AF3" s="12">
        <v>10.5</v>
      </c>
      <c r="AG3" s="12">
        <v>4.91</v>
      </c>
      <c r="AH3" s="12"/>
      <c r="AI3" s="12"/>
    </row>
    <row r="4" spans="1:136" s="7" customFormat="1" x14ac:dyDescent="0.25">
      <c r="A4" s="13" t="s">
        <v>30</v>
      </c>
      <c r="B4" s="16">
        <v>12.7</v>
      </c>
      <c r="C4" s="7">
        <v>33.200000000000003</v>
      </c>
      <c r="D4" s="7">
        <v>14.2</v>
      </c>
      <c r="E4" s="7">
        <v>31.2</v>
      </c>
      <c r="F4" s="7">
        <v>22</v>
      </c>
      <c r="G4" s="7">
        <v>26.3</v>
      </c>
      <c r="H4" s="7">
        <v>12.4</v>
      </c>
      <c r="I4" s="7">
        <v>25.5</v>
      </c>
      <c r="J4" s="7">
        <v>11.4</v>
      </c>
      <c r="K4" s="7">
        <v>15.5</v>
      </c>
      <c r="L4" s="7">
        <v>13.6</v>
      </c>
      <c r="M4" s="7">
        <v>24.6</v>
      </c>
      <c r="N4" s="7">
        <v>30.5</v>
      </c>
      <c r="O4" s="7">
        <v>40.6</v>
      </c>
      <c r="P4" s="7">
        <v>29.4</v>
      </c>
      <c r="Q4" s="7">
        <v>38.6</v>
      </c>
      <c r="R4" s="7">
        <v>13.5</v>
      </c>
      <c r="S4" s="7">
        <v>24.2</v>
      </c>
      <c r="T4" s="7">
        <v>14.3</v>
      </c>
      <c r="U4" s="7">
        <v>12.1</v>
      </c>
      <c r="V4" s="7">
        <v>15.6</v>
      </c>
      <c r="W4" s="7">
        <v>14.2</v>
      </c>
      <c r="X4" s="7">
        <v>16.399999999999999</v>
      </c>
      <c r="Y4" s="7">
        <v>34.4</v>
      </c>
      <c r="Z4" s="16">
        <v>39.9</v>
      </c>
      <c r="AA4" s="16">
        <v>35.4</v>
      </c>
      <c r="AB4" s="16">
        <v>43.3</v>
      </c>
      <c r="AC4" s="16">
        <v>6.54</v>
      </c>
      <c r="AD4" s="16">
        <v>33.200000000000003</v>
      </c>
      <c r="AE4" s="16">
        <v>51.1</v>
      </c>
      <c r="AF4" s="16">
        <v>22.9</v>
      </c>
      <c r="AG4" s="16">
        <v>13.9</v>
      </c>
      <c r="AH4" s="16"/>
      <c r="AI4" s="9">
        <f>SUM(C4:AG4)</f>
        <v>759.93999999999994</v>
      </c>
      <c r="AJ4" s="14">
        <f>AVERAGE(C4:AG4)</f>
        <v>24.514193548387095</v>
      </c>
      <c r="AK4" s="15"/>
    </row>
    <row r="5" spans="1:136" x14ac:dyDescent="0.25">
      <c r="A5" s="11" t="s">
        <v>0</v>
      </c>
      <c r="B5" s="10">
        <v>302467</v>
      </c>
      <c r="C5" s="10">
        <v>302500</v>
      </c>
      <c r="D5" s="10">
        <v>302514</v>
      </c>
      <c r="E5" s="10">
        <v>302546</v>
      </c>
      <c r="F5" s="10">
        <v>302568</v>
      </c>
      <c r="G5" s="10">
        <v>302594</v>
      </c>
      <c r="H5" s="10">
        <v>302606</v>
      </c>
      <c r="I5" s="10">
        <v>302632</v>
      </c>
      <c r="J5" s="10">
        <v>302643</v>
      </c>
      <c r="K5" s="10">
        <v>302659</v>
      </c>
      <c r="L5" s="10">
        <v>302672</v>
      </c>
      <c r="M5" s="10">
        <v>302697</v>
      </c>
      <c r="N5" s="10">
        <v>302727</v>
      </c>
      <c r="O5" s="10">
        <v>302768</v>
      </c>
      <c r="P5" s="10">
        <v>302797</v>
      </c>
      <c r="Q5" s="10">
        <v>302836</v>
      </c>
      <c r="R5" s="10">
        <v>302850</v>
      </c>
      <c r="S5" s="10">
        <v>302874</v>
      </c>
      <c r="T5" s="10">
        <v>302888</v>
      </c>
      <c r="U5" s="10">
        <v>302900</v>
      </c>
      <c r="V5" s="10">
        <v>302916</v>
      </c>
      <c r="W5" s="10">
        <v>302930</v>
      </c>
      <c r="X5" s="10">
        <v>302946</v>
      </c>
      <c r="Y5" s="10">
        <v>302981</v>
      </c>
      <c r="Z5" s="10">
        <v>303021</v>
      </c>
      <c r="AA5" s="10">
        <v>303056</v>
      </c>
      <c r="AB5" s="10">
        <v>303099</v>
      </c>
      <c r="AC5" s="10">
        <v>303106</v>
      </c>
      <c r="AD5" s="10">
        <v>303139</v>
      </c>
      <c r="AE5" s="10">
        <v>303190</v>
      </c>
      <c r="AF5" s="10">
        <v>303213</v>
      </c>
      <c r="AG5" s="10">
        <v>303227</v>
      </c>
      <c r="AI5" s="10">
        <f>MAX(C5:AG5)-B5</f>
        <v>760</v>
      </c>
    </row>
    <row r="6" spans="1:136" s="31" customFormat="1" x14ac:dyDescent="0.25">
      <c r="A6" s="29"/>
      <c r="B6" s="32"/>
      <c r="C6" s="32">
        <f>C5-$B$5-SUM($C$4:C4)</f>
        <v>-0.20000000000000284</v>
      </c>
      <c r="D6" s="32">
        <f>D5-$B$5-SUM($C$4:D4)</f>
        <v>-0.40000000000000568</v>
      </c>
      <c r="E6" s="32">
        <f>E5-$B$5-SUM($C$4:E4)</f>
        <v>0.39999999999999147</v>
      </c>
      <c r="F6" s="32">
        <f>F5-$B$5-SUM($C$4:F4)</f>
        <v>0.39999999999999147</v>
      </c>
      <c r="G6" s="32">
        <f>G5-$B$5-SUM($C$4:G4)</f>
        <v>9.9999999999994316E-2</v>
      </c>
      <c r="H6" s="32">
        <f>H5-$B$5-SUM($C$4:H4)</f>
        <v>-0.30000000000001137</v>
      </c>
      <c r="I6" s="32">
        <f>I5-$B$5-SUM($C$4:I4)</f>
        <v>0.19999999999998863</v>
      </c>
      <c r="J6" s="32">
        <f>J5-$B$5-SUM($C$4:J4)</f>
        <v>-0.20000000000001705</v>
      </c>
      <c r="K6" s="32">
        <f>K5-$B$5-SUM($C$4:K4)</f>
        <v>0.29999999999998295</v>
      </c>
      <c r="L6" s="32">
        <f>L5-$B$5-SUM($C$4:L4)</f>
        <v>-0.30000000000001137</v>
      </c>
      <c r="M6" s="32">
        <f>M5-$B$5-SUM($C$4:M4)</f>
        <v>9.9999999999994316E-2</v>
      </c>
      <c r="N6" s="32">
        <f>N5-$B$5-SUM($C$4:N4)</f>
        <v>-0.39999999999997726</v>
      </c>
      <c r="O6" s="32">
        <f>O5-$B$5-SUM($C$4:O4)</f>
        <v>0</v>
      </c>
      <c r="P6" s="32">
        <f>P5-$B$5-SUM($C$4:P4)</f>
        <v>-0.39999999999997726</v>
      </c>
      <c r="Q6" s="32">
        <f>Q5-$B$5-SUM($C$4:Q4)</f>
        <v>0</v>
      </c>
      <c r="R6" s="32">
        <f>R5-$B$5-SUM($C$4:R4)</f>
        <v>0.5</v>
      </c>
      <c r="S6" s="32">
        <f>S5-$B$5-SUM($C$4:S4)</f>
        <v>0.30000000000001137</v>
      </c>
      <c r="T6" s="32">
        <f>T5-$B$5-SUM($C$4:T4)</f>
        <v>0</v>
      </c>
      <c r="U6" s="32">
        <f>U5-$B$5-SUM($C$4:U4)</f>
        <v>-0.10000000000002274</v>
      </c>
      <c r="V6" s="32">
        <f>V5-$B$5-SUM($C$4:V4)</f>
        <v>0.29999999999995453</v>
      </c>
      <c r="W6" s="32">
        <f>W5-$B$5-SUM($C$4:W4)</f>
        <v>9.9999999999965894E-2</v>
      </c>
      <c r="X6" s="32">
        <f>X5-$B$5-SUM($C$4:X4)</f>
        <v>-0.30000000000001137</v>
      </c>
      <c r="Y6" s="32">
        <f>Y5-$B$5-SUM($C$4:Y4)</f>
        <v>0.29999999999995453</v>
      </c>
      <c r="Z6" s="32">
        <f>Z5-$B$5-SUM($C$4:Z4)</f>
        <v>0.39999999999997726</v>
      </c>
      <c r="AA6" s="32">
        <f>AA5-$B$5-SUM($C$4:AA4)</f>
        <v>0</v>
      </c>
      <c r="AB6" s="32">
        <f>AB5-$B$5-SUM($C$4:AB4)</f>
        <v>-0.29999999999995453</v>
      </c>
      <c r="AC6" s="32">
        <f>AC5-$B$5-SUM($C$4:AC4)</f>
        <v>0.16000000000008185</v>
      </c>
      <c r="AD6" s="32">
        <f>AD5-$B$5-SUM($C$4:AD4)</f>
        <v>-3.999999999996362E-2</v>
      </c>
      <c r="AE6" s="32">
        <f>AE5-$B$5-SUM($C$4:AE4)</f>
        <v>-0.13999999999998636</v>
      </c>
      <c r="AF6" s="32">
        <f>AF5-$B$5-SUM($C$4:AF4)</f>
        <v>-3.999999999996362E-2</v>
      </c>
      <c r="AG6" s="32">
        <f>AG5-$B$5-SUM($C$4:AG4)</f>
        <v>6.0000000000059117E-2</v>
      </c>
    </row>
    <row r="7" spans="1:136" x14ac:dyDescent="0.25">
      <c r="A7" s="11" t="s">
        <v>118</v>
      </c>
      <c r="B7" s="12">
        <v>2.71</v>
      </c>
      <c r="C7" s="12">
        <v>17.5</v>
      </c>
      <c r="D7" s="12">
        <v>5.07</v>
      </c>
      <c r="E7" s="12">
        <v>14.1</v>
      </c>
      <c r="F7" s="12">
        <v>7.34</v>
      </c>
      <c r="G7" s="12">
        <v>9.86</v>
      </c>
      <c r="H7" s="12">
        <v>1.27</v>
      </c>
      <c r="I7" s="12">
        <v>10.9</v>
      </c>
      <c r="J7" s="12">
        <v>2.11</v>
      </c>
      <c r="K7" s="12">
        <v>1.6</v>
      </c>
      <c r="L7" s="12">
        <v>0.89</v>
      </c>
      <c r="M7" s="12">
        <v>12.1</v>
      </c>
      <c r="N7" s="12">
        <v>12.1</v>
      </c>
      <c r="O7" s="12">
        <v>13.4</v>
      </c>
      <c r="P7" s="12">
        <v>9.83</v>
      </c>
      <c r="Q7" s="12">
        <v>23.5</v>
      </c>
      <c r="R7" s="12">
        <v>2.27</v>
      </c>
      <c r="S7" s="12">
        <v>3.73</v>
      </c>
      <c r="T7" s="12">
        <v>1.37</v>
      </c>
      <c r="U7" s="12">
        <v>0.42</v>
      </c>
      <c r="V7" s="12">
        <v>2.21</v>
      </c>
      <c r="W7" s="12">
        <v>3.34</v>
      </c>
      <c r="X7" s="12">
        <v>4.8600000000000003</v>
      </c>
      <c r="Y7" s="12">
        <v>15.5</v>
      </c>
      <c r="Z7" s="12">
        <v>16.600000000000001</v>
      </c>
      <c r="AA7" s="12">
        <v>17.100000000000001</v>
      </c>
      <c r="AB7" s="12">
        <v>22.8</v>
      </c>
      <c r="AC7" s="12">
        <v>0.77</v>
      </c>
      <c r="AD7" s="12">
        <v>13.4</v>
      </c>
      <c r="AE7" s="12">
        <v>31.2</v>
      </c>
      <c r="AF7" s="12">
        <v>9.68</v>
      </c>
      <c r="AG7" s="12">
        <v>2.75</v>
      </c>
      <c r="AH7" s="12"/>
      <c r="AI7" s="24">
        <f>SUM(C7:AG7)</f>
        <v>289.57000000000005</v>
      </c>
    </row>
    <row r="8" spans="1:136" x14ac:dyDescent="0.25">
      <c r="A8" s="11" t="s">
        <v>106</v>
      </c>
      <c r="B8" s="12">
        <v>10</v>
      </c>
      <c r="C8" s="12">
        <v>15.7</v>
      </c>
      <c r="D8" s="12">
        <v>9.16</v>
      </c>
      <c r="E8" s="12">
        <v>17.100000000000001</v>
      </c>
      <c r="F8" s="12">
        <v>14.7</v>
      </c>
      <c r="G8" s="12">
        <v>16.399999999999999</v>
      </c>
      <c r="H8" s="12">
        <v>11.1</v>
      </c>
      <c r="I8" s="12">
        <v>14.6</v>
      </c>
      <c r="J8" s="12">
        <v>9.3000000000000007</v>
      </c>
      <c r="K8" s="12">
        <v>13.9</v>
      </c>
      <c r="L8" s="12">
        <v>12.7</v>
      </c>
      <c r="M8" s="12">
        <v>12.5</v>
      </c>
      <c r="N8" s="12">
        <v>18.399999999999999</v>
      </c>
      <c r="O8" s="12">
        <v>27.2</v>
      </c>
      <c r="P8" s="12">
        <v>19.600000000000001</v>
      </c>
      <c r="Q8" s="12">
        <v>15.2</v>
      </c>
      <c r="R8" s="12">
        <v>11.2</v>
      </c>
      <c r="S8" s="12">
        <v>20.399999999999999</v>
      </c>
      <c r="T8" s="12">
        <v>12.9</v>
      </c>
      <c r="U8" s="12">
        <v>11.7</v>
      </c>
      <c r="V8" s="12">
        <v>13.4</v>
      </c>
      <c r="W8" s="12">
        <v>10.9</v>
      </c>
      <c r="X8" s="12">
        <v>11.6</v>
      </c>
      <c r="Y8" s="12">
        <v>18.899999999999999</v>
      </c>
      <c r="Z8" s="12">
        <v>23.3</v>
      </c>
      <c r="AA8" s="12">
        <v>18.2</v>
      </c>
      <c r="AB8" s="12">
        <v>20.5</v>
      </c>
      <c r="AC8" s="12">
        <v>5.78</v>
      </c>
      <c r="AD8" s="12">
        <v>19.899999999999999</v>
      </c>
      <c r="AE8" s="12">
        <v>20</v>
      </c>
      <c r="AF8" s="12">
        <v>13.2</v>
      </c>
      <c r="AG8" s="12">
        <v>11.2</v>
      </c>
      <c r="AI8" s="24">
        <f>SUM(C8:AG8)</f>
        <v>470.63999999999982</v>
      </c>
      <c r="AJ8" s="21">
        <f>AVERAGE(C8:AG8)</f>
        <v>15.181935483870962</v>
      </c>
      <c r="EF8" s="33" t="s">
        <v>152</v>
      </c>
    </row>
    <row r="11" spans="1:136" x14ac:dyDescent="0.25">
      <c r="EF11" s="10">
        <f>'Jan25'!$AI4</f>
        <v>759.93999999999994</v>
      </c>
    </row>
    <row r="14" spans="1:136" x14ac:dyDescent="0.25">
      <c r="EF14" s="12">
        <f>'Jan25'!$AI$7</f>
        <v>289.57000000000005</v>
      </c>
    </row>
    <row r="16" spans="1:136" x14ac:dyDescent="0.25">
      <c r="EF16" s="12">
        <f>'Jan25'!$AI$8</f>
        <v>470.63999999999982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4.91</v>
      </c>
      <c r="C3" s="12">
        <v>4.7699999999999996</v>
      </c>
      <c r="D3" s="12">
        <v>3.14</v>
      </c>
      <c r="E3" s="12">
        <v>3.38</v>
      </c>
      <c r="F3" s="12">
        <v>8.68</v>
      </c>
      <c r="G3" s="12">
        <v>11.6</v>
      </c>
      <c r="H3" s="12">
        <v>3.62</v>
      </c>
      <c r="I3" s="12">
        <v>7.97</v>
      </c>
      <c r="J3" s="12">
        <v>8.09</v>
      </c>
      <c r="K3" s="12">
        <v>13.6</v>
      </c>
      <c r="L3" s="12">
        <v>10.3</v>
      </c>
      <c r="M3" s="12">
        <v>4.6500000000000004</v>
      </c>
      <c r="N3" s="12">
        <v>12.7</v>
      </c>
      <c r="O3" s="12">
        <v>2.27</v>
      </c>
      <c r="P3" s="12">
        <v>16.7</v>
      </c>
      <c r="Q3" s="12">
        <v>12.2</v>
      </c>
      <c r="R3" s="12">
        <v>15.1</v>
      </c>
      <c r="S3" s="12">
        <v>2.93</v>
      </c>
      <c r="T3" s="12">
        <v>4.5999999999999996</v>
      </c>
      <c r="U3" s="12">
        <v>9.36</v>
      </c>
      <c r="V3" s="12">
        <v>13.2</v>
      </c>
      <c r="W3" s="12">
        <v>13.9</v>
      </c>
      <c r="X3" s="12">
        <v>10.199999999999999</v>
      </c>
      <c r="Y3" s="12">
        <v>19.5</v>
      </c>
      <c r="Z3" s="12">
        <v>9.85</v>
      </c>
      <c r="AA3" s="12">
        <v>15.8</v>
      </c>
      <c r="AB3" s="12">
        <v>18.8</v>
      </c>
      <c r="AC3" s="12">
        <v>21.2</v>
      </c>
      <c r="AD3" s="12">
        <v>18.100000000000001</v>
      </c>
      <c r="AE3" s="12"/>
      <c r="AF3" s="12"/>
      <c r="AG3" s="12"/>
      <c r="AH3" s="12"/>
      <c r="AI3" s="12"/>
    </row>
    <row r="4" spans="1:136" s="7" customFormat="1" x14ac:dyDescent="0.25">
      <c r="A4" s="13" t="s">
        <v>30</v>
      </c>
      <c r="B4" s="16">
        <v>13.9</v>
      </c>
      <c r="C4" s="7">
        <v>18.3</v>
      </c>
      <c r="D4" s="7">
        <v>14.6</v>
      </c>
      <c r="E4" s="7">
        <v>14.7</v>
      </c>
      <c r="F4" s="7">
        <v>32</v>
      </c>
      <c r="G4" s="7">
        <v>36.5</v>
      </c>
      <c r="H4" s="7">
        <v>12.6</v>
      </c>
      <c r="I4" s="7">
        <v>27.7</v>
      </c>
      <c r="J4" s="7">
        <v>36.700000000000003</v>
      </c>
      <c r="K4" s="7">
        <v>56.4</v>
      </c>
      <c r="L4" s="7">
        <v>25.6</v>
      </c>
      <c r="M4" s="7">
        <v>17.899999999999999</v>
      </c>
      <c r="N4" s="7">
        <v>34.1</v>
      </c>
      <c r="O4" s="7">
        <v>8.75</v>
      </c>
      <c r="P4" s="7">
        <v>42</v>
      </c>
      <c r="Q4" s="7">
        <v>57.8</v>
      </c>
      <c r="R4" s="7">
        <v>60.3</v>
      </c>
      <c r="S4" s="7">
        <v>15.5</v>
      </c>
      <c r="T4" s="7">
        <v>21.6</v>
      </c>
      <c r="U4" s="7">
        <v>38.5</v>
      </c>
      <c r="V4" s="7">
        <v>48.3</v>
      </c>
      <c r="W4" s="7">
        <v>48</v>
      </c>
      <c r="X4" s="7">
        <v>36.6</v>
      </c>
      <c r="Y4" s="7">
        <v>41.1</v>
      </c>
      <c r="Z4" s="16">
        <v>36.6</v>
      </c>
      <c r="AA4" s="16">
        <v>30.4</v>
      </c>
      <c r="AB4" s="16">
        <v>40.6</v>
      </c>
      <c r="AC4" s="16">
        <v>39.299999999999997</v>
      </c>
      <c r="AD4" s="16">
        <v>70.7</v>
      </c>
      <c r="AE4" s="16"/>
      <c r="AF4" s="16"/>
      <c r="AG4" s="16"/>
      <c r="AH4" s="16"/>
      <c r="AI4" s="9">
        <f>SUM(C4:AG4)</f>
        <v>963.15</v>
      </c>
      <c r="AJ4" s="14">
        <f>AVERAGE(C4:AG4)</f>
        <v>34.398214285714282</v>
      </c>
      <c r="AK4" s="15"/>
    </row>
    <row r="5" spans="1:136" x14ac:dyDescent="0.25">
      <c r="A5" s="11" t="s">
        <v>0</v>
      </c>
      <c r="B5" s="10">
        <v>303227</v>
      </c>
      <c r="C5" s="10">
        <v>303245</v>
      </c>
      <c r="D5" s="10">
        <v>303260</v>
      </c>
      <c r="E5" s="10">
        <v>303275</v>
      </c>
      <c r="F5" s="10">
        <v>303307</v>
      </c>
      <c r="G5" s="10">
        <v>303343</v>
      </c>
      <c r="H5" s="10">
        <v>303356</v>
      </c>
      <c r="I5" s="10">
        <v>303383</v>
      </c>
      <c r="J5" s="10">
        <v>303420</v>
      </c>
      <c r="K5" s="10">
        <v>303476</v>
      </c>
      <c r="L5" s="10">
        <v>303502</v>
      </c>
      <c r="M5" s="10">
        <v>303520</v>
      </c>
      <c r="N5" s="10">
        <v>303554</v>
      </c>
      <c r="O5" s="10">
        <v>303563</v>
      </c>
      <c r="P5" s="10">
        <v>303605</v>
      </c>
      <c r="Q5" s="10">
        <v>303663</v>
      </c>
      <c r="R5" s="10">
        <v>303723</v>
      </c>
      <c r="S5" s="10">
        <v>303738</v>
      </c>
      <c r="T5" s="10">
        <v>303760</v>
      </c>
      <c r="U5" s="10">
        <v>303799</v>
      </c>
      <c r="V5" s="10">
        <v>303847</v>
      </c>
      <c r="W5" s="10">
        <v>303895</v>
      </c>
      <c r="X5" s="10">
        <v>303932</v>
      </c>
      <c r="Y5" s="10">
        <v>303973</v>
      </c>
      <c r="Z5" s="10">
        <v>304009</v>
      </c>
      <c r="AA5" s="10">
        <v>304040</v>
      </c>
      <c r="AB5" s="10">
        <v>304080</v>
      </c>
      <c r="AC5" s="10">
        <v>304120</v>
      </c>
      <c r="AD5" s="10">
        <v>304190</v>
      </c>
      <c r="AE5" s="10"/>
      <c r="AF5" s="10"/>
      <c r="AG5" s="10"/>
      <c r="AI5" s="10">
        <f>MAX(C5:AG5)-B5</f>
        <v>963</v>
      </c>
    </row>
    <row r="6" spans="1:136" s="31" customFormat="1" x14ac:dyDescent="0.25">
      <c r="A6" s="29"/>
      <c r="B6" s="32"/>
      <c r="C6" s="32">
        <f>C5-$B$5-SUM($C$4:C4)</f>
        <v>-0.30000000000000071</v>
      </c>
      <c r="D6" s="32">
        <f>D5-$B$5-SUM($C$4:D4)</f>
        <v>0.10000000000000142</v>
      </c>
      <c r="E6" s="32">
        <f>E5-$B$5-SUM($C$4:E4)</f>
        <v>0.40000000000000568</v>
      </c>
      <c r="F6" s="32">
        <f>F5-$B$5-SUM($C$4:F4)</f>
        <v>0.40000000000000568</v>
      </c>
      <c r="G6" s="32">
        <f>G5-$B$5-SUM($C$4:G4)</f>
        <v>-9.9999999999994316E-2</v>
      </c>
      <c r="H6" s="32">
        <f>H5-$B$5-SUM($C$4:H4)</f>
        <v>0.30000000000001137</v>
      </c>
      <c r="I6" s="32">
        <f>I5-$B$5-SUM($C$4:I4)</f>
        <v>-0.39999999999997726</v>
      </c>
      <c r="J6" s="32">
        <f>J5-$B$5-SUM($C$4:J4)</f>
        <v>-9.9999999999965894E-2</v>
      </c>
      <c r="K6" s="32">
        <f>K5-$B$5-SUM($C$4:K4)</f>
        <v>-0.49999999999997158</v>
      </c>
      <c r="L6" s="32">
        <f>L5-$B$5-SUM($C$4:L4)</f>
        <v>-9.9999999999965894E-2</v>
      </c>
      <c r="M6" s="32">
        <f>M5-$B$5-SUM($C$4:M4)</f>
        <v>0</v>
      </c>
      <c r="N6" s="32">
        <f>N5-$B$5-SUM($C$4:N4)</f>
        <v>-9.9999999999965894E-2</v>
      </c>
      <c r="O6" s="32">
        <f>O5-$B$5-SUM($C$4:O4)</f>
        <v>0.15000000000003411</v>
      </c>
      <c r="P6" s="32">
        <f>P5-$B$5-SUM($C$4:P4)</f>
        <v>0.15000000000003411</v>
      </c>
      <c r="Q6" s="32">
        <f>Q5-$B$5-SUM($C$4:Q4)</f>
        <v>0.35000000000002274</v>
      </c>
      <c r="R6" s="32">
        <f>R5-$B$5-SUM($C$4:R4)</f>
        <v>5.0000000000011369E-2</v>
      </c>
      <c r="S6" s="32">
        <f>S5-$B$5-SUM($C$4:S4)</f>
        <v>-0.44999999999998863</v>
      </c>
      <c r="T6" s="32">
        <f>T5-$B$5-SUM($C$4:T4)</f>
        <v>-4.9999999999954525E-2</v>
      </c>
      <c r="U6" s="32">
        <f>U5-$B$5-SUM($C$4:U4)</f>
        <v>0.45000000000004547</v>
      </c>
      <c r="V6" s="32">
        <f>V5-$B$5-SUM($C$4:V4)</f>
        <v>0.15000000000009095</v>
      </c>
      <c r="W6" s="32">
        <f>W5-$B$5-SUM($C$4:W4)</f>
        <v>0.15000000000009095</v>
      </c>
      <c r="X6" s="32">
        <f>X5-$B$5-SUM($C$4:X4)</f>
        <v>0.55000000000006821</v>
      </c>
      <c r="Y6" s="32">
        <f>Y5-$B$5-SUM($C$4:Y4)</f>
        <v>0.45000000000004547</v>
      </c>
      <c r="Z6" s="32">
        <f>Z5-$B$5-SUM($C$4:Z4)</f>
        <v>-0.14999999999997726</v>
      </c>
      <c r="AA6" s="32">
        <f>AA5-$B$5-SUM($C$4:AA4)</f>
        <v>0.45000000000004547</v>
      </c>
      <c r="AB6" s="32">
        <f>AB5-$B$5-SUM($C$4:AB4)</f>
        <v>-0.14999999999997726</v>
      </c>
      <c r="AC6" s="32">
        <f>AC5-$B$5-SUM($C$4:AC4)</f>
        <v>0.55000000000006821</v>
      </c>
      <c r="AD6" s="32">
        <f>AD5-$B$5-SUM($C$4:AD4)</f>
        <v>-0.14999999999997726</v>
      </c>
      <c r="AE6" s="32">
        <f>AE5-$B$5-SUM($C$4:AE4)</f>
        <v>-304190.15000000002</v>
      </c>
      <c r="AF6" s="32">
        <f>AF5-$B$5-SUM($C$4:AF4)</f>
        <v>-304190.15000000002</v>
      </c>
      <c r="AG6" s="32">
        <f>AG5-$B$5-SUM($C$4:AG4)</f>
        <v>-304190.15000000002</v>
      </c>
    </row>
    <row r="7" spans="1:136" x14ac:dyDescent="0.25">
      <c r="A7" s="11" t="s">
        <v>118</v>
      </c>
      <c r="B7" s="12">
        <v>2.75</v>
      </c>
      <c r="C7" s="12">
        <v>2.1800000000000002</v>
      </c>
      <c r="D7" s="12">
        <v>3.01</v>
      </c>
      <c r="E7" s="12">
        <v>0.91</v>
      </c>
      <c r="F7" s="12">
        <v>15.7</v>
      </c>
      <c r="G7" s="12">
        <v>20.9</v>
      </c>
      <c r="H7" s="12">
        <v>1.33</v>
      </c>
      <c r="I7" s="12">
        <v>10.9</v>
      </c>
      <c r="J7" s="12">
        <v>16.2</v>
      </c>
      <c r="K7" s="12">
        <v>32.1</v>
      </c>
      <c r="L7" s="12">
        <v>8.9600000000000009</v>
      </c>
      <c r="M7" s="12">
        <v>4.6399999999999997</v>
      </c>
      <c r="N7" s="12">
        <v>18.8</v>
      </c>
      <c r="O7" s="12">
        <v>0.38</v>
      </c>
      <c r="P7" s="12">
        <v>20.8</v>
      </c>
      <c r="Q7" s="12">
        <v>28</v>
      </c>
      <c r="R7" s="12">
        <v>36.299999999999997</v>
      </c>
      <c r="S7" s="12">
        <v>0.28000000000000003</v>
      </c>
      <c r="T7" s="12">
        <v>2.9</v>
      </c>
      <c r="U7" s="12">
        <v>22.4</v>
      </c>
      <c r="V7" s="12">
        <v>17.100000000000001</v>
      </c>
      <c r="W7" s="12">
        <v>22.7</v>
      </c>
      <c r="X7" s="12">
        <v>14.3</v>
      </c>
      <c r="Y7" s="12">
        <v>17.600000000000001</v>
      </c>
      <c r="Z7" s="12">
        <v>18.899999999999999</v>
      </c>
      <c r="AA7" s="12">
        <v>12.8</v>
      </c>
      <c r="AB7" s="12">
        <v>18</v>
      </c>
      <c r="AC7" s="12">
        <v>16.399999999999999</v>
      </c>
      <c r="AD7" s="12">
        <v>41.1</v>
      </c>
      <c r="AE7" s="12"/>
      <c r="AF7" s="12"/>
      <c r="AG7" s="12"/>
      <c r="AH7" s="12"/>
      <c r="AI7" s="24">
        <f>SUM(C7:AG7)</f>
        <v>425.59000000000003</v>
      </c>
    </row>
    <row r="8" spans="1:136" x14ac:dyDescent="0.25">
      <c r="A8" s="11" t="s">
        <v>106</v>
      </c>
      <c r="B8" s="12">
        <v>11.2</v>
      </c>
      <c r="C8" s="12">
        <v>16.100000000000001</v>
      </c>
      <c r="D8" s="12">
        <v>11.6</v>
      </c>
      <c r="E8" s="12">
        <v>13.8</v>
      </c>
      <c r="F8" s="12">
        <v>16.3</v>
      </c>
      <c r="G8" s="12">
        <v>15.7</v>
      </c>
      <c r="H8" s="12">
        <v>11.3</v>
      </c>
      <c r="I8" s="12">
        <v>16.8</v>
      </c>
      <c r="J8" s="12">
        <v>20.5</v>
      </c>
      <c r="K8" s="12">
        <v>24.3</v>
      </c>
      <c r="L8" s="12">
        <v>16.7</v>
      </c>
      <c r="M8" s="12">
        <v>13.3</v>
      </c>
      <c r="N8" s="12">
        <v>15.3</v>
      </c>
      <c r="O8" s="12">
        <v>8.3699999999999992</v>
      </c>
      <c r="P8" s="12">
        <v>21.2</v>
      </c>
      <c r="Q8" s="12">
        <v>29.7</v>
      </c>
      <c r="R8" s="12">
        <v>24</v>
      </c>
      <c r="S8" s="12">
        <v>15.2</v>
      </c>
      <c r="T8" s="12">
        <v>18.7</v>
      </c>
      <c r="U8" s="12">
        <v>16.100000000000001</v>
      </c>
      <c r="V8" s="12">
        <v>31.2</v>
      </c>
      <c r="W8" s="12">
        <v>25.3</v>
      </c>
      <c r="X8" s="12">
        <v>22.3</v>
      </c>
      <c r="Y8" s="12">
        <v>23.5</v>
      </c>
      <c r="Z8" s="12">
        <v>17.7</v>
      </c>
      <c r="AA8" s="12">
        <v>17.600000000000001</v>
      </c>
      <c r="AB8" s="12">
        <v>22.6</v>
      </c>
      <c r="AC8" s="12">
        <v>22.9</v>
      </c>
      <c r="AD8" s="12">
        <v>29.7</v>
      </c>
      <c r="AE8" s="12"/>
      <c r="AF8" s="12"/>
      <c r="AG8" s="12"/>
      <c r="AI8" s="24">
        <f>SUM(C8:AG8)</f>
        <v>537.7700000000001</v>
      </c>
      <c r="AJ8" s="21">
        <f>AVERAGE(C8:AG8)</f>
        <v>19.20607142857143</v>
      </c>
      <c r="EF8" s="33" t="s">
        <v>152</v>
      </c>
    </row>
    <row r="11" spans="1:136" x14ac:dyDescent="0.25">
      <c r="EF11" s="10">
        <f>'Feb25'!$AI4</f>
        <v>963.15</v>
      </c>
    </row>
    <row r="14" spans="1:136" x14ac:dyDescent="0.25">
      <c r="EF14" s="12">
        <f>'Feb25'!$AI$7</f>
        <v>425.59000000000003</v>
      </c>
    </row>
    <row r="16" spans="1:136" x14ac:dyDescent="0.25">
      <c r="EF16" s="12">
        <f>'Feb25'!$AI$8</f>
        <v>537.7700000000001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18.100000000000001</v>
      </c>
      <c r="C3" s="12">
        <v>20.2</v>
      </c>
      <c r="D3" s="12">
        <v>13.9</v>
      </c>
      <c r="E3" s="12">
        <v>14</v>
      </c>
      <c r="F3" s="12">
        <v>15.3</v>
      </c>
      <c r="G3" s="12">
        <v>15.5</v>
      </c>
      <c r="H3" s="12">
        <v>15.7</v>
      </c>
      <c r="I3" s="12">
        <v>15.6</v>
      </c>
      <c r="J3" s="12">
        <v>18.8</v>
      </c>
      <c r="K3" s="12">
        <v>17.8</v>
      </c>
      <c r="L3" s="12">
        <v>23</v>
      </c>
      <c r="M3" s="12">
        <v>19.8</v>
      </c>
      <c r="N3" s="12">
        <v>20.100000000000001</v>
      </c>
      <c r="O3" s="12">
        <v>24.6</v>
      </c>
      <c r="P3" s="12">
        <v>24.7</v>
      </c>
      <c r="Q3" s="12">
        <v>7.24</v>
      </c>
      <c r="R3" s="12">
        <v>28.2</v>
      </c>
      <c r="S3" s="12">
        <v>28.2</v>
      </c>
      <c r="T3" s="12">
        <v>17.899999999999999</v>
      </c>
      <c r="U3" s="12">
        <v>17.7</v>
      </c>
      <c r="V3" s="12">
        <v>17.3</v>
      </c>
      <c r="W3" s="12">
        <v>17.100000000000001</v>
      </c>
      <c r="X3" s="12">
        <v>27</v>
      </c>
      <c r="Y3" s="12">
        <v>28.8</v>
      </c>
      <c r="Z3" s="12">
        <v>26.1</v>
      </c>
      <c r="AA3" s="12">
        <v>24.6</v>
      </c>
      <c r="AB3" s="12">
        <v>21.6</v>
      </c>
      <c r="AC3" s="12">
        <v>30</v>
      </c>
      <c r="AD3" s="12">
        <v>25.3</v>
      </c>
      <c r="AE3" s="12">
        <v>25</v>
      </c>
      <c r="AF3" s="12">
        <v>22</v>
      </c>
      <c r="AG3" s="12">
        <v>24.2</v>
      </c>
      <c r="AH3" s="12"/>
      <c r="AI3" s="12"/>
    </row>
    <row r="4" spans="1:136" s="7" customFormat="1" x14ac:dyDescent="0.25">
      <c r="A4" s="13" t="s">
        <v>30</v>
      </c>
      <c r="B4" s="16">
        <v>70.7</v>
      </c>
      <c r="C4" s="7">
        <v>71.900000000000006</v>
      </c>
      <c r="D4" s="7">
        <v>41.4</v>
      </c>
      <c r="E4" s="7">
        <v>91.7</v>
      </c>
      <c r="F4" s="7">
        <v>90.5</v>
      </c>
      <c r="G4" s="7">
        <v>84.2</v>
      </c>
      <c r="H4" s="7">
        <v>104</v>
      </c>
      <c r="I4" s="7">
        <v>106</v>
      </c>
      <c r="J4" s="7">
        <v>104</v>
      </c>
      <c r="K4" s="7">
        <v>101</v>
      </c>
      <c r="L4" s="7">
        <v>89.7</v>
      </c>
      <c r="M4" s="7">
        <v>88.2</v>
      </c>
      <c r="N4" s="7">
        <v>45.7</v>
      </c>
      <c r="O4" s="7">
        <v>89.9</v>
      </c>
      <c r="P4" s="7">
        <v>67.099999999999994</v>
      </c>
      <c r="Q4" s="7">
        <v>28.7</v>
      </c>
      <c r="R4" s="7">
        <v>60.6</v>
      </c>
      <c r="S4" s="7">
        <v>83.6</v>
      </c>
      <c r="T4" s="7">
        <v>127</v>
      </c>
      <c r="U4" s="7">
        <v>124</v>
      </c>
      <c r="V4" s="7">
        <v>116</v>
      </c>
      <c r="W4" s="7">
        <v>82</v>
      </c>
      <c r="X4" s="7">
        <v>77.900000000000006</v>
      </c>
      <c r="Y4" s="7">
        <v>104</v>
      </c>
      <c r="Z4" s="16">
        <v>97.6</v>
      </c>
      <c r="AA4" s="16">
        <v>88.3</v>
      </c>
      <c r="AB4" s="16">
        <v>90.4</v>
      </c>
      <c r="AC4" s="16">
        <v>80.099999999999994</v>
      </c>
      <c r="AD4" s="16">
        <v>101</v>
      </c>
      <c r="AE4" s="16">
        <v>49.6</v>
      </c>
      <c r="AF4" s="16">
        <v>128</v>
      </c>
      <c r="AG4" s="16">
        <v>137</v>
      </c>
      <c r="AH4" s="16"/>
      <c r="AI4" s="9">
        <f>SUM(C4:AG4)</f>
        <v>2751.1000000000004</v>
      </c>
      <c r="AJ4" s="14">
        <f>AVERAGE(C4:AG4)</f>
        <v>88.745161290322599</v>
      </c>
      <c r="AK4" s="15"/>
    </row>
    <row r="5" spans="1:136" x14ac:dyDescent="0.25">
      <c r="A5" s="11" t="s">
        <v>0</v>
      </c>
      <c r="B5" s="10">
        <v>304190</v>
      </c>
      <c r="C5" s="10">
        <v>304262</v>
      </c>
      <c r="D5" s="10">
        <v>304304</v>
      </c>
      <c r="E5" s="10">
        <v>304395</v>
      </c>
      <c r="F5" s="10">
        <v>304486</v>
      </c>
      <c r="G5" s="10">
        <v>304570</v>
      </c>
      <c r="H5" s="10">
        <v>304674</v>
      </c>
      <c r="I5" s="10">
        <v>304780</v>
      </c>
      <c r="J5" s="10">
        <v>304884</v>
      </c>
      <c r="K5" s="10">
        <v>304985</v>
      </c>
      <c r="L5" s="10">
        <v>305074</v>
      </c>
      <c r="M5" s="10">
        <v>305163</v>
      </c>
      <c r="N5" s="10">
        <v>305208</v>
      </c>
      <c r="O5" s="10">
        <v>305298</v>
      </c>
      <c r="P5" s="10">
        <v>305365</v>
      </c>
      <c r="Q5" s="10">
        <v>305394</v>
      </c>
      <c r="R5" s="10">
        <v>305455</v>
      </c>
      <c r="S5" s="10">
        <v>305538</v>
      </c>
      <c r="T5" s="10">
        <v>305665</v>
      </c>
      <c r="U5" s="10">
        <v>305789</v>
      </c>
      <c r="V5" s="10">
        <v>305905</v>
      </c>
      <c r="W5" s="10">
        <v>305987</v>
      </c>
      <c r="X5" s="10">
        <v>306065</v>
      </c>
      <c r="Y5" s="10">
        <v>306169</v>
      </c>
      <c r="Z5" s="10">
        <v>306266</v>
      </c>
      <c r="AA5" s="10">
        <v>306355</v>
      </c>
      <c r="AB5" s="10">
        <v>306445</v>
      </c>
      <c r="AC5" s="10">
        <v>306525</v>
      </c>
      <c r="AD5" s="10">
        <v>306627</v>
      </c>
      <c r="AE5" s="10">
        <v>306676</v>
      </c>
      <c r="AF5" s="10">
        <v>306804</v>
      </c>
      <c r="AG5" s="10">
        <v>306941</v>
      </c>
      <c r="AI5" s="10">
        <f>MAX(C5:AG5)-B5</f>
        <v>2751</v>
      </c>
    </row>
    <row r="6" spans="1:136" s="31" customFormat="1" x14ac:dyDescent="0.25">
      <c r="A6" s="29"/>
      <c r="B6" s="32"/>
      <c r="C6" s="32">
        <f>C5-$B$5-SUM($C$4:C4)</f>
        <v>9.9999999999994316E-2</v>
      </c>
      <c r="D6" s="32">
        <f>D5-$B$5-SUM($C$4:D4)</f>
        <v>0.69999999999998863</v>
      </c>
      <c r="E6" s="32">
        <f>E5-$B$5-SUM($C$4:E4)</f>
        <v>0</v>
      </c>
      <c r="F6" s="32">
        <f>F5-$B$5-SUM($C$4:F4)</f>
        <v>0.5</v>
      </c>
      <c r="G6" s="32">
        <f>G5-$B$5-SUM($C$4:G4)</f>
        <v>0.30000000000001137</v>
      </c>
      <c r="H6" s="32">
        <f>H5-$B$5-SUM($C$4:H4)</f>
        <v>0.30000000000001137</v>
      </c>
      <c r="I6" s="32">
        <f>I5-$B$5-SUM($C$4:I4)</f>
        <v>0.29999999999995453</v>
      </c>
      <c r="J6" s="32">
        <f>J5-$B$5-SUM($C$4:J4)</f>
        <v>0.29999999999995453</v>
      </c>
      <c r="K6" s="32">
        <f>K5-$B$5-SUM($C$4:K4)</f>
        <v>0.29999999999995453</v>
      </c>
      <c r="L6" s="32">
        <f>L5-$B$5-SUM($C$4:L4)</f>
        <v>-0.40000000000009095</v>
      </c>
      <c r="M6" s="32">
        <f>M5-$B$5-SUM($C$4:M4)</f>
        <v>0.39999999999986358</v>
      </c>
      <c r="N6" s="32">
        <f>N5-$B$5-SUM($C$4:N4)</f>
        <v>-0.3000000000001819</v>
      </c>
      <c r="O6" s="32">
        <f>O5-$B$5-SUM($C$4:O4)</f>
        <v>-0.20000000000027285</v>
      </c>
      <c r="P6" s="32">
        <f>P5-$B$5-SUM($C$4:P4)</f>
        <v>-0.3000000000001819</v>
      </c>
      <c r="Q6" s="32">
        <f>Q5-$B$5-SUM($C$4:Q4)</f>
        <v>0</v>
      </c>
      <c r="R6" s="32">
        <f>R5-$B$5-SUM($C$4:R4)</f>
        <v>0.39999999999986358</v>
      </c>
      <c r="S6" s="32">
        <f>S5-$B$5-SUM($C$4:S4)</f>
        <v>-0.20000000000004547</v>
      </c>
      <c r="T6" s="32">
        <f>T5-$B$5-SUM($C$4:T4)</f>
        <v>-0.20000000000004547</v>
      </c>
      <c r="U6" s="32">
        <f>U5-$B$5-SUM($C$4:U4)</f>
        <v>-0.20000000000004547</v>
      </c>
      <c r="V6" s="32">
        <f>V5-$B$5-SUM($C$4:V4)</f>
        <v>-0.20000000000004547</v>
      </c>
      <c r="W6" s="32">
        <f>W5-$B$5-SUM($C$4:W4)</f>
        <v>-0.20000000000004547</v>
      </c>
      <c r="X6" s="32">
        <f>X5-$B$5-SUM($C$4:X4)</f>
        <v>-0.10000000000013642</v>
      </c>
      <c r="Y6" s="32">
        <f>Y5-$B$5-SUM($C$4:Y4)</f>
        <v>-0.10000000000013642</v>
      </c>
      <c r="Z6" s="32">
        <f>Z5-$B$5-SUM($C$4:Z4)</f>
        <v>-0.70000000000027285</v>
      </c>
      <c r="AA6" s="32">
        <f>AA5-$B$5-SUM($C$4:AA4)</f>
        <v>0</v>
      </c>
      <c r="AB6" s="32">
        <f>AB5-$B$5-SUM($C$4:AB4)</f>
        <v>-0.4000000000005457</v>
      </c>
      <c r="AC6" s="32">
        <f>AC5-$B$5-SUM($C$4:AC4)</f>
        <v>-0.50000000000045475</v>
      </c>
      <c r="AD6" s="32">
        <f>AD5-$B$5-SUM($C$4:AD4)</f>
        <v>0.49999999999954525</v>
      </c>
      <c r="AE6" s="32">
        <f>AE5-$B$5-SUM($C$4:AE4)</f>
        <v>-0.1000000000003638</v>
      </c>
      <c r="AF6" s="32">
        <f>AF5-$B$5-SUM($C$4:AF4)</f>
        <v>-0.1000000000003638</v>
      </c>
      <c r="AG6" s="32">
        <f>AG5-$B$5-SUM($C$4:AG4)</f>
        <v>-0.1000000000003638</v>
      </c>
    </row>
    <row r="7" spans="1:136" x14ac:dyDescent="0.25">
      <c r="A7" s="11" t="s">
        <v>118</v>
      </c>
      <c r="B7" s="12">
        <v>41.1</v>
      </c>
      <c r="C7" s="12">
        <v>39.200000000000003</v>
      </c>
      <c r="D7" s="12">
        <v>9.67</v>
      </c>
      <c r="E7" s="12"/>
      <c r="F7" s="12"/>
      <c r="G7" s="12"/>
      <c r="H7" s="12">
        <v>79.7</v>
      </c>
      <c r="I7" s="12">
        <v>80.5</v>
      </c>
      <c r="J7" s="12">
        <v>78.3</v>
      </c>
      <c r="K7" s="12">
        <v>77.3</v>
      </c>
      <c r="L7" s="12">
        <v>63.4</v>
      </c>
      <c r="M7" s="12">
        <v>68.8</v>
      </c>
      <c r="N7" s="12">
        <v>28</v>
      </c>
      <c r="O7" s="12">
        <v>59</v>
      </c>
      <c r="P7" s="12">
        <v>32.5</v>
      </c>
      <c r="Q7" s="12">
        <v>6.45</v>
      </c>
      <c r="R7" s="12">
        <v>32.6</v>
      </c>
      <c r="S7" s="12">
        <v>61.1</v>
      </c>
      <c r="T7" s="12">
        <v>102</v>
      </c>
      <c r="U7" s="12">
        <v>102</v>
      </c>
      <c r="V7" s="12">
        <v>89.2</v>
      </c>
      <c r="W7" s="12">
        <v>57</v>
      </c>
      <c r="X7" s="12">
        <v>47.2</v>
      </c>
      <c r="Y7" s="12">
        <v>70.5</v>
      </c>
      <c r="Z7" s="12">
        <v>69.5</v>
      </c>
      <c r="AA7" s="12">
        <v>59.5</v>
      </c>
      <c r="AB7" s="12">
        <v>57.5</v>
      </c>
      <c r="AC7" s="12">
        <v>51.6</v>
      </c>
      <c r="AD7" s="12">
        <v>66.8</v>
      </c>
      <c r="AE7" s="12">
        <v>20.399999999999999</v>
      </c>
      <c r="AF7" s="12">
        <v>84.9</v>
      </c>
      <c r="AG7" s="12">
        <v>99.8</v>
      </c>
      <c r="AH7" s="12"/>
      <c r="AI7" s="24">
        <f>SUM(C7:AG7)</f>
        <v>1694.4200000000003</v>
      </c>
    </row>
    <row r="8" spans="1:136" x14ac:dyDescent="0.25">
      <c r="A8" s="11" t="s">
        <v>106</v>
      </c>
      <c r="B8" s="12">
        <v>29.7</v>
      </c>
      <c r="C8" s="12">
        <v>32.700000000000003</v>
      </c>
      <c r="D8" s="12">
        <v>31.7</v>
      </c>
      <c r="E8" s="12"/>
      <c r="F8" s="12"/>
      <c r="G8" s="12"/>
      <c r="H8" s="12">
        <v>24.3</v>
      </c>
      <c r="I8" s="12">
        <v>25.6</v>
      </c>
      <c r="J8" s="12">
        <v>25.3</v>
      </c>
      <c r="K8" s="12">
        <v>23.6</v>
      </c>
      <c r="L8" s="12">
        <v>26.3</v>
      </c>
      <c r="M8" s="12">
        <v>19.3</v>
      </c>
      <c r="N8" s="12">
        <v>17.7</v>
      </c>
      <c r="O8" s="12">
        <v>30.9</v>
      </c>
      <c r="P8" s="12">
        <v>34.6</v>
      </c>
      <c r="Q8" s="12">
        <v>22.3</v>
      </c>
      <c r="R8" s="12">
        <v>28</v>
      </c>
      <c r="S8" s="12">
        <v>22.5</v>
      </c>
      <c r="T8" s="12">
        <v>24.5</v>
      </c>
      <c r="U8" s="12">
        <v>21.7</v>
      </c>
      <c r="V8" s="12">
        <v>26.8</v>
      </c>
      <c r="W8" s="12">
        <v>25</v>
      </c>
      <c r="X8" s="12">
        <v>30.7</v>
      </c>
      <c r="Y8" s="12">
        <v>33.5</v>
      </c>
      <c r="Z8" s="12">
        <v>28.1</v>
      </c>
      <c r="AA8" s="12">
        <v>28.9</v>
      </c>
      <c r="AB8" s="12">
        <v>32.9</v>
      </c>
      <c r="AC8" s="12">
        <v>28.5</v>
      </c>
      <c r="AD8" s="12">
        <v>34.6</v>
      </c>
      <c r="AE8" s="12">
        <v>29.2</v>
      </c>
      <c r="AF8" s="12">
        <v>42.7</v>
      </c>
      <c r="AG8" s="12">
        <v>37.299999999999997</v>
      </c>
      <c r="AI8" s="24">
        <f>SUM(C8:AG8)</f>
        <v>789.2</v>
      </c>
      <c r="AJ8" s="21">
        <f>AVERAGE(C8:AG8)</f>
        <v>28.185714285714287</v>
      </c>
      <c r="EF8" s="33" t="s">
        <v>152</v>
      </c>
    </row>
    <row r="11" spans="1:136" x14ac:dyDescent="0.25">
      <c r="EF11" s="10">
        <f>'Mar25'!$AI4</f>
        <v>2751.1000000000004</v>
      </c>
    </row>
    <row r="14" spans="1:136" x14ac:dyDescent="0.25">
      <c r="EF14" s="12">
        <f>'Mar25'!$AI$7</f>
        <v>1694.4200000000003</v>
      </c>
    </row>
    <row r="16" spans="1:136" x14ac:dyDescent="0.25">
      <c r="EF16" s="12">
        <f>'Mar25'!$AI$8</f>
        <v>789.2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tabSelected="1"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24.2</v>
      </c>
      <c r="C3" s="12">
        <v>29.5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136" s="7" customFormat="1" x14ac:dyDescent="0.25">
      <c r="A4" s="13" t="s">
        <v>30</v>
      </c>
      <c r="B4" s="16">
        <v>137</v>
      </c>
      <c r="C4" s="7">
        <v>127</v>
      </c>
      <c r="Z4" s="16"/>
      <c r="AA4" s="16"/>
      <c r="AB4" s="16"/>
      <c r="AC4" s="16"/>
      <c r="AD4" s="16"/>
      <c r="AE4" s="16"/>
      <c r="AF4" s="16"/>
      <c r="AG4" s="16"/>
      <c r="AH4" s="16"/>
      <c r="AI4" s="9">
        <f>SUM(C4:AG4)</f>
        <v>127</v>
      </c>
      <c r="AJ4" s="14">
        <f>AVERAGE(C4:AG4)</f>
        <v>127</v>
      </c>
      <c r="AK4" s="15"/>
    </row>
    <row r="5" spans="1:136" x14ac:dyDescent="0.25">
      <c r="A5" s="11" t="s">
        <v>0</v>
      </c>
      <c r="B5" s="10">
        <v>306941</v>
      </c>
      <c r="C5" s="10">
        <v>307068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0">
        <f>MAX(C5:AG5)-B5</f>
        <v>127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-307068</v>
      </c>
      <c r="E6" s="32">
        <f>E5-$B$5-SUM($C$4:E4)</f>
        <v>-307068</v>
      </c>
      <c r="F6" s="32">
        <f>F5-$B$5-SUM($C$4:F4)</f>
        <v>-307068</v>
      </c>
      <c r="G6" s="32">
        <f>G5-$B$5-SUM($C$4:G4)</f>
        <v>-307068</v>
      </c>
      <c r="H6" s="32">
        <f>H5-$B$5-SUM($C$4:H4)</f>
        <v>-307068</v>
      </c>
      <c r="I6" s="32">
        <f>I5-$B$5-SUM($C$4:I4)</f>
        <v>-307068</v>
      </c>
      <c r="J6" s="32">
        <f>J5-$B$5-SUM($C$4:J4)</f>
        <v>-307068</v>
      </c>
      <c r="K6" s="32">
        <f>K5-$B$5-SUM($C$4:K4)</f>
        <v>-307068</v>
      </c>
      <c r="L6" s="32">
        <f>L5-$B$5-SUM($C$4:L4)</f>
        <v>-307068</v>
      </c>
      <c r="M6" s="32">
        <f>M5-$B$5-SUM($C$4:M4)</f>
        <v>-307068</v>
      </c>
      <c r="N6" s="32">
        <f>N5-$B$5-SUM($C$4:N4)</f>
        <v>-307068</v>
      </c>
      <c r="O6" s="32">
        <f>O5-$B$5-SUM($C$4:O4)</f>
        <v>-307068</v>
      </c>
      <c r="P6" s="32">
        <f>P5-$B$5-SUM($C$4:P4)</f>
        <v>-307068</v>
      </c>
      <c r="Q6" s="32">
        <f>Q5-$B$5-SUM($C$4:Q4)</f>
        <v>-307068</v>
      </c>
      <c r="R6" s="32">
        <f>R5-$B$5-SUM($C$4:R4)</f>
        <v>-307068</v>
      </c>
      <c r="S6" s="32">
        <f>S5-$B$5-SUM($C$4:S4)</f>
        <v>-307068</v>
      </c>
      <c r="T6" s="32">
        <f>T5-$B$5-SUM($C$4:T4)</f>
        <v>-307068</v>
      </c>
      <c r="U6" s="32">
        <f>U5-$B$5-SUM($C$4:U4)</f>
        <v>-307068</v>
      </c>
      <c r="V6" s="32">
        <f>V5-$B$5-SUM($C$4:V4)</f>
        <v>-307068</v>
      </c>
      <c r="W6" s="32">
        <f>W5-$B$5-SUM($C$4:W4)</f>
        <v>-307068</v>
      </c>
      <c r="X6" s="32">
        <f>X5-$B$5-SUM($C$4:X4)</f>
        <v>-307068</v>
      </c>
      <c r="Y6" s="32">
        <f>Y5-$B$5-SUM($C$4:Y4)</f>
        <v>-307068</v>
      </c>
      <c r="Z6" s="32">
        <f>Z5-$B$5-SUM($C$4:Z4)</f>
        <v>-307068</v>
      </c>
      <c r="AA6" s="32">
        <f>AA5-$B$5-SUM($C$4:AA4)</f>
        <v>-307068</v>
      </c>
      <c r="AB6" s="32">
        <f>AB5-$B$5-SUM($C$4:AB4)</f>
        <v>-307068</v>
      </c>
      <c r="AC6" s="32">
        <f>AC5-$B$5-SUM($C$4:AC4)</f>
        <v>-307068</v>
      </c>
      <c r="AD6" s="32">
        <f>AD5-$B$5-SUM($C$4:AD4)</f>
        <v>-307068</v>
      </c>
      <c r="AE6" s="32">
        <f>AE5-$B$5-SUM($C$4:AE4)</f>
        <v>-307068</v>
      </c>
      <c r="AF6" s="32">
        <f>AF5-$B$5-SUM($C$4:AF4)</f>
        <v>-307068</v>
      </c>
      <c r="AG6" s="32">
        <f>AG5-$B$5-SUM($C$4:AG4)</f>
        <v>-307068</v>
      </c>
    </row>
    <row r="7" spans="1:136" x14ac:dyDescent="0.25">
      <c r="A7" s="11" t="s">
        <v>118</v>
      </c>
      <c r="B7" s="12">
        <v>99.8</v>
      </c>
      <c r="C7" s="12">
        <v>91.1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4">
        <f>SUM(C7:AG7)</f>
        <v>91.1</v>
      </c>
    </row>
    <row r="8" spans="1:136" x14ac:dyDescent="0.25">
      <c r="A8" s="11" t="s">
        <v>106</v>
      </c>
      <c r="B8" s="12">
        <v>37.299999999999997</v>
      </c>
      <c r="C8" s="12">
        <v>36.200000000000003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I8" s="24">
        <f>SUM(C8:AG8)</f>
        <v>36.200000000000003</v>
      </c>
      <c r="AJ8" s="21">
        <f>AVERAGE(C8:AG8)</f>
        <v>36.200000000000003</v>
      </c>
      <c r="EF8" s="33" t="s">
        <v>152</v>
      </c>
    </row>
    <row r="11" spans="1:136" x14ac:dyDescent="0.25">
      <c r="EF11" s="10">
        <f>'Apr25'!$AI4</f>
        <v>127</v>
      </c>
    </row>
    <row r="14" spans="1:136" x14ac:dyDescent="0.25">
      <c r="EF14" s="12">
        <f>'Apr25'!$AI$7</f>
        <v>91.1</v>
      </c>
    </row>
    <row r="16" spans="1:136" x14ac:dyDescent="0.25">
      <c r="EF16" s="12">
        <f>'Apr25'!$AI$8</f>
        <v>36.200000000000003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1.34</v>
      </c>
      <c r="C3" s="12">
        <v>8.1579999999999995</v>
      </c>
      <c r="D3" s="12">
        <v>8.5039999999999996</v>
      </c>
      <c r="E3" s="12">
        <v>11.45</v>
      </c>
      <c r="F3" s="12">
        <v>9.08</v>
      </c>
      <c r="G3" s="12">
        <v>0.74099999999999999</v>
      </c>
      <c r="H3" s="12">
        <v>2.6179999999999999</v>
      </c>
      <c r="I3" s="12">
        <v>2.88</v>
      </c>
      <c r="J3" s="12">
        <v>2.5880000000000001</v>
      </c>
      <c r="K3" s="12">
        <v>9.2469999999999999</v>
      </c>
      <c r="L3" s="12">
        <v>7.907</v>
      </c>
      <c r="M3" s="12">
        <v>7.7969999999999997</v>
      </c>
      <c r="N3" s="12">
        <v>8.9009999999999998</v>
      </c>
      <c r="O3" s="12">
        <v>1.6819999999999999</v>
      </c>
      <c r="P3" s="12">
        <v>9.1289999999999996</v>
      </c>
      <c r="Q3" s="12">
        <v>9.2349999999999994</v>
      </c>
      <c r="R3" s="12">
        <v>9.2840000000000007</v>
      </c>
      <c r="S3" s="12">
        <v>8.8550000000000004</v>
      </c>
      <c r="T3" s="12">
        <v>11.343999999999999</v>
      </c>
      <c r="U3" s="12">
        <v>10.153</v>
      </c>
      <c r="V3" s="12">
        <v>11.669</v>
      </c>
      <c r="W3" s="12">
        <v>3.65</v>
      </c>
      <c r="X3" s="12">
        <v>11.423999999999999</v>
      </c>
      <c r="Y3" s="12">
        <v>11.492000000000001</v>
      </c>
      <c r="Z3" s="12">
        <v>12.76</v>
      </c>
      <c r="AA3" s="12">
        <v>10.654</v>
      </c>
      <c r="AB3" s="12">
        <v>9.1479999999999997</v>
      </c>
      <c r="AC3" s="12">
        <v>10.635999999999999</v>
      </c>
      <c r="AD3" s="12">
        <v>3.9860000000000002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7">
        <v>5.6</v>
      </c>
      <c r="C4" s="7">
        <v>40.700000000000003</v>
      </c>
      <c r="D4" s="7">
        <v>27.3</v>
      </c>
      <c r="E4" s="7">
        <v>32</v>
      </c>
      <c r="F4" s="7">
        <v>6.7</v>
      </c>
      <c r="G4" s="7">
        <v>3.6</v>
      </c>
      <c r="H4" s="7">
        <v>7.7</v>
      </c>
      <c r="I4" s="7">
        <v>9.6999999999999993</v>
      </c>
      <c r="J4" s="7">
        <v>9.9</v>
      </c>
      <c r="K4" s="7">
        <v>27.8</v>
      </c>
      <c r="L4" s="7">
        <v>17.5</v>
      </c>
      <c r="M4" s="7">
        <v>28.4</v>
      </c>
      <c r="N4" s="7">
        <v>39.200000000000003</v>
      </c>
      <c r="O4" s="16">
        <v>8.6</v>
      </c>
      <c r="P4" s="7">
        <v>38.299999999999997</v>
      </c>
      <c r="Q4" s="7">
        <v>52.2</v>
      </c>
      <c r="R4" s="7">
        <v>49.1</v>
      </c>
      <c r="S4" s="7">
        <v>15.3</v>
      </c>
      <c r="T4" s="7">
        <v>44.9</v>
      </c>
      <c r="U4" s="7">
        <v>40.200000000000003</v>
      </c>
      <c r="V4" s="7">
        <v>49.7</v>
      </c>
      <c r="W4" s="7">
        <v>13.2</v>
      </c>
      <c r="X4" s="7">
        <v>48.2</v>
      </c>
      <c r="Y4" s="7">
        <v>51.5</v>
      </c>
      <c r="Z4" s="7">
        <v>31.2</v>
      </c>
      <c r="AA4" s="7">
        <v>60.8</v>
      </c>
      <c r="AB4" s="7">
        <v>35.799999999999997</v>
      </c>
      <c r="AC4" s="7">
        <v>59.2</v>
      </c>
      <c r="AD4" s="7">
        <v>11.8</v>
      </c>
      <c r="AH4" s="16"/>
      <c r="AI4" s="16">
        <f>SUM(C4:AG4)</f>
        <v>860.50000000000011</v>
      </c>
      <c r="AJ4" s="14">
        <f>AVERAGE(C4:AG4)</f>
        <v>30.732142857142861</v>
      </c>
      <c r="AK4" s="15"/>
    </row>
    <row r="5" spans="1:40" x14ac:dyDescent="0.25">
      <c r="A5" s="11" t="s">
        <v>0</v>
      </c>
      <c r="B5">
        <v>82198</v>
      </c>
      <c r="C5">
        <v>82239</v>
      </c>
      <c r="D5">
        <v>82267</v>
      </c>
      <c r="E5">
        <v>82299</v>
      </c>
      <c r="F5">
        <v>82305</v>
      </c>
      <c r="G5">
        <v>82309</v>
      </c>
      <c r="H5">
        <v>82317</v>
      </c>
      <c r="I5">
        <v>82326</v>
      </c>
      <c r="J5">
        <v>82336</v>
      </c>
      <c r="K5">
        <v>82364</v>
      </c>
      <c r="L5">
        <v>82382</v>
      </c>
      <c r="M5">
        <v>82410</v>
      </c>
      <c r="N5">
        <v>82449</v>
      </c>
      <c r="O5">
        <v>82458</v>
      </c>
      <c r="P5">
        <v>82497</v>
      </c>
      <c r="Q5">
        <v>82549</v>
      </c>
      <c r="R5">
        <v>82598</v>
      </c>
      <c r="S5">
        <v>82613</v>
      </c>
      <c r="T5">
        <v>82658</v>
      </c>
      <c r="U5">
        <v>82698</v>
      </c>
      <c r="V5">
        <v>82748</v>
      </c>
      <c r="W5">
        <v>82761</v>
      </c>
      <c r="X5">
        <v>82810</v>
      </c>
      <c r="Y5">
        <v>82861</v>
      </c>
      <c r="Z5">
        <v>82892</v>
      </c>
      <c r="AA5">
        <v>82953</v>
      </c>
      <c r="AB5">
        <v>82989</v>
      </c>
      <c r="AC5">
        <v>83048</v>
      </c>
      <c r="AD5">
        <v>83060</v>
      </c>
      <c r="AI5" s="10">
        <f>MAX(C5:AG5)-B5</f>
        <v>862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E4:AG4 B4:C4">
    <cfRule type="cellIs" dxfId="1892" priority="1" stopIfTrue="1" operator="greaterThan">
      <formula>90</formula>
    </cfRule>
    <cfRule type="cellIs" dxfId="1891" priority="2" stopIfTrue="1" operator="between">
      <formula>75</formula>
      <formula>90</formula>
    </cfRule>
    <cfRule type="cellIs" dxfId="1890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3.9860000000000002</v>
      </c>
      <c r="C3" s="12">
        <v>6.9290000000000003</v>
      </c>
      <c r="D3" s="12">
        <v>12.089</v>
      </c>
      <c r="E3" s="12">
        <v>8.9870000000000001</v>
      </c>
      <c r="F3" s="12">
        <v>14.234999999999999</v>
      </c>
      <c r="G3" s="12">
        <v>12.331</v>
      </c>
      <c r="H3" s="12">
        <v>13.993</v>
      </c>
      <c r="I3" s="12">
        <v>14.794</v>
      </c>
      <c r="J3" s="12">
        <v>5.2619999999999996</v>
      </c>
      <c r="K3" s="12">
        <v>5.5529999999999999</v>
      </c>
      <c r="L3" s="12">
        <v>11.523999999999999</v>
      </c>
      <c r="M3" s="12">
        <v>12.308999999999999</v>
      </c>
      <c r="N3" s="12">
        <v>9.8889999999999993</v>
      </c>
      <c r="O3" s="12">
        <v>11.195</v>
      </c>
      <c r="P3" s="12">
        <v>12.093</v>
      </c>
      <c r="Q3" s="12">
        <v>12.048999999999999</v>
      </c>
      <c r="R3" s="12">
        <v>11.148</v>
      </c>
      <c r="S3" s="12">
        <v>11.368</v>
      </c>
      <c r="T3" s="12">
        <v>3.8159999999999998</v>
      </c>
      <c r="U3" s="12">
        <v>10.755000000000001</v>
      </c>
      <c r="V3" s="12">
        <v>12.484999999999999</v>
      </c>
      <c r="W3" s="12">
        <v>10.333</v>
      </c>
      <c r="X3" s="12">
        <v>14.502000000000001</v>
      </c>
      <c r="Y3" s="12">
        <v>12.759</v>
      </c>
      <c r="Z3" s="12">
        <v>10.053000000000001</v>
      </c>
      <c r="AA3" s="12">
        <v>12.16</v>
      </c>
      <c r="AB3" s="12">
        <v>13.753</v>
      </c>
      <c r="AC3" s="12">
        <v>11.920999999999999</v>
      </c>
      <c r="AD3" s="12">
        <v>11.692</v>
      </c>
      <c r="AE3" s="12">
        <v>11.646000000000001</v>
      </c>
      <c r="AF3" s="12">
        <v>12.202</v>
      </c>
      <c r="AG3" s="12">
        <v>11.616</v>
      </c>
      <c r="AH3" s="12"/>
      <c r="AI3" s="12"/>
    </row>
    <row r="4" spans="1:40" s="7" customFormat="1" x14ac:dyDescent="0.25">
      <c r="A4" s="13" t="s">
        <v>30</v>
      </c>
      <c r="B4" s="7">
        <v>11.8</v>
      </c>
      <c r="C4" s="7">
        <v>22.9</v>
      </c>
      <c r="D4" s="7">
        <v>50</v>
      </c>
      <c r="E4" s="7">
        <v>36.9</v>
      </c>
      <c r="F4" s="7">
        <v>37.700000000000003</v>
      </c>
      <c r="G4" s="7">
        <v>34.799999999999997</v>
      </c>
      <c r="H4" s="7">
        <v>15.1</v>
      </c>
      <c r="I4" s="7">
        <v>28.3</v>
      </c>
      <c r="J4" s="7">
        <v>23.8</v>
      </c>
      <c r="K4" s="7">
        <v>13.2</v>
      </c>
      <c r="L4" s="7">
        <v>71.7</v>
      </c>
      <c r="M4" s="7">
        <v>67.2</v>
      </c>
      <c r="N4" s="7">
        <v>60.9</v>
      </c>
      <c r="O4" s="16">
        <v>67.900000000000006</v>
      </c>
      <c r="P4" s="7">
        <v>69.8</v>
      </c>
      <c r="Q4" s="7">
        <v>73</v>
      </c>
      <c r="R4" s="7">
        <v>72.7</v>
      </c>
      <c r="S4" s="7">
        <v>69.900000000000006</v>
      </c>
      <c r="T4" s="7">
        <v>15.6</v>
      </c>
      <c r="U4" s="7">
        <v>49.2</v>
      </c>
      <c r="V4" s="7">
        <v>66</v>
      </c>
      <c r="W4" s="7">
        <v>38.6</v>
      </c>
      <c r="X4" s="7">
        <v>45.6</v>
      </c>
      <c r="Y4" s="7">
        <v>66.599999999999994</v>
      </c>
      <c r="Z4" s="7">
        <v>38.1</v>
      </c>
      <c r="AA4" s="7">
        <v>71.5</v>
      </c>
      <c r="AB4" s="7">
        <v>40</v>
      </c>
      <c r="AC4" s="7">
        <v>81.599999999999994</v>
      </c>
      <c r="AD4" s="7">
        <v>79.599999999999994</v>
      </c>
      <c r="AE4" s="7">
        <v>78.5</v>
      </c>
      <c r="AF4" s="7">
        <v>79.3</v>
      </c>
      <c r="AG4" s="7">
        <v>64.7</v>
      </c>
      <c r="AH4" s="16"/>
      <c r="AI4" s="16">
        <f>SUM(C4:AG4)</f>
        <v>1630.6999999999996</v>
      </c>
      <c r="AJ4" s="14">
        <f>AVERAGE(C4:AG4)</f>
        <v>52.603225806451597</v>
      </c>
      <c r="AK4" s="15"/>
    </row>
    <row r="5" spans="1:40" x14ac:dyDescent="0.25">
      <c r="A5" s="11" t="s">
        <v>0</v>
      </c>
      <c r="B5">
        <v>83060</v>
      </c>
      <c r="C5">
        <v>83083</v>
      </c>
      <c r="D5">
        <v>83133</v>
      </c>
      <c r="E5">
        <v>83170</v>
      </c>
      <c r="F5">
        <v>83208</v>
      </c>
      <c r="G5">
        <v>83243</v>
      </c>
      <c r="H5">
        <v>83258</v>
      </c>
      <c r="I5">
        <v>83286</v>
      </c>
      <c r="J5">
        <v>83310</v>
      </c>
      <c r="K5">
        <v>83323</v>
      </c>
      <c r="L5">
        <v>83395</v>
      </c>
      <c r="M5">
        <v>83462</v>
      </c>
      <c r="N5">
        <v>83523</v>
      </c>
      <c r="O5">
        <v>83591</v>
      </c>
      <c r="P5">
        <v>83661</v>
      </c>
      <c r="Q5">
        <v>83734</v>
      </c>
      <c r="R5">
        <v>83807</v>
      </c>
      <c r="S5">
        <v>83877</v>
      </c>
      <c r="T5">
        <v>83893</v>
      </c>
      <c r="U5">
        <v>83942</v>
      </c>
      <c r="V5">
        <v>84008</v>
      </c>
      <c r="W5">
        <v>84047</v>
      </c>
      <c r="X5">
        <v>84092</v>
      </c>
      <c r="Y5">
        <v>84159</v>
      </c>
      <c r="Z5">
        <v>84197</v>
      </c>
      <c r="AA5">
        <v>84269</v>
      </c>
      <c r="AB5">
        <v>84309</v>
      </c>
      <c r="AC5">
        <v>84390</v>
      </c>
      <c r="AD5">
        <v>84470</v>
      </c>
      <c r="AE5">
        <v>84548</v>
      </c>
      <c r="AF5">
        <v>84628</v>
      </c>
      <c r="AG5">
        <v>84692</v>
      </c>
      <c r="AI5" s="10">
        <f>MAX(C5:AG5)-B5</f>
        <v>1632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E4:AG4 B4:C4">
    <cfRule type="cellIs" dxfId="1889" priority="1" stopIfTrue="1" operator="greaterThan">
      <formula>90</formula>
    </cfRule>
    <cfRule type="cellIs" dxfId="1888" priority="2" stopIfTrue="1" operator="between">
      <formula>75</formula>
      <formula>90</formula>
    </cfRule>
    <cfRule type="cellIs" dxfId="1887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11.616</v>
      </c>
      <c r="C3" s="12">
        <v>14.917</v>
      </c>
      <c r="D3" s="12">
        <v>7.3369999999999997</v>
      </c>
      <c r="E3" s="12">
        <v>12.775</v>
      </c>
      <c r="F3" s="12">
        <v>14.422000000000001</v>
      </c>
      <c r="G3" s="12">
        <v>14.769</v>
      </c>
      <c r="H3" s="12">
        <v>13.573</v>
      </c>
      <c r="I3" s="12">
        <v>11.999000000000001</v>
      </c>
      <c r="J3" s="12">
        <v>12.151999999999999</v>
      </c>
      <c r="K3" s="12">
        <v>11.968999999999999</v>
      </c>
      <c r="L3" s="12">
        <v>12.484999999999999</v>
      </c>
      <c r="M3" s="12">
        <v>14.125999999999999</v>
      </c>
      <c r="N3" s="12">
        <v>12.493</v>
      </c>
      <c r="O3" s="12">
        <v>12.329000000000001</v>
      </c>
      <c r="P3" s="12">
        <v>12.196999999999999</v>
      </c>
      <c r="Q3" s="12">
        <v>10.468</v>
      </c>
      <c r="R3" s="12">
        <v>14.704000000000001</v>
      </c>
      <c r="S3" s="12">
        <v>14.914999999999999</v>
      </c>
      <c r="T3" s="12">
        <v>14.930999999999999</v>
      </c>
      <c r="U3" s="12">
        <v>14.909000000000001</v>
      </c>
      <c r="V3" s="12">
        <v>13.637</v>
      </c>
      <c r="W3" s="12">
        <v>12.957000000000001</v>
      </c>
      <c r="X3" s="12">
        <v>12.462999999999999</v>
      </c>
      <c r="Y3" s="12">
        <v>12.996</v>
      </c>
      <c r="Z3" s="12">
        <v>12.734999999999999</v>
      </c>
      <c r="AA3" s="12">
        <v>4.641</v>
      </c>
      <c r="AB3" s="12">
        <v>4.53</v>
      </c>
      <c r="AC3" s="12">
        <v>6.1470000000000002</v>
      </c>
      <c r="AD3" s="12">
        <v>14.933999999999999</v>
      </c>
      <c r="AE3" s="12">
        <v>13.978999999999999</v>
      </c>
      <c r="AF3" s="12">
        <v>14.907999999999999</v>
      </c>
      <c r="AG3" s="12"/>
      <c r="AH3" s="12"/>
      <c r="AI3" s="12"/>
    </row>
    <row r="4" spans="1:40" s="7" customFormat="1" x14ac:dyDescent="0.25">
      <c r="A4" s="13" t="s">
        <v>30</v>
      </c>
      <c r="B4" s="7">
        <v>64.7</v>
      </c>
      <c r="C4" s="7">
        <v>48.3</v>
      </c>
      <c r="D4" s="7">
        <v>31.3</v>
      </c>
      <c r="E4" s="7">
        <v>73.7</v>
      </c>
      <c r="F4" s="7">
        <v>64.8</v>
      </c>
      <c r="G4" s="7">
        <v>68.7</v>
      </c>
      <c r="H4" s="7">
        <v>78.400000000000006</v>
      </c>
      <c r="I4" s="7">
        <v>85.5</v>
      </c>
      <c r="J4" s="7">
        <v>86.4</v>
      </c>
      <c r="K4" s="7">
        <v>84.3</v>
      </c>
      <c r="L4" s="7">
        <v>75.599999999999994</v>
      </c>
      <c r="M4" s="7">
        <v>83.1</v>
      </c>
      <c r="N4" s="7">
        <v>87.8</v>
      </c>
      <c r="O4" s="16">
        <v>89.6</v>
      </c>
      <c r="P4" s="7">
        <v>88.3</v>
      </c>
      <c r="Q4" s="7">
        <v>39.1</v>
      </c>
      <c r="R4" s="7">
        <v>30.1</v>
      </c>
      <c r="S4" s="7">
        <v>53.7</v>
      </c>
      <c r="T4" s="7">
        <v>72.5</v>
      </c>
      <c r="U4" s="7">
        <v>62</v>
      </c>
      <c r="V4" s="7">
        <v>96.7</v>
      </c>
      <c r="W4" s="7">
        <v>96.6</v>
      </c>
      <c r="X4" s="7">
        <v>93.4</v>
      </c>
      <c r="Y4" s="7">
        <v>97.1</v>
      </c>
      <c r="Z4" s="7">
        <v>92.9</v>
      </c>
      <c r="AA4" s="7">
        <v>20.8</v>
      </c>
      <c r="AB4" s="7">
        <v>18.2</v>
      </c>
      <c r="AC4" s="7">
        <v>29.1</v>
      </c>
      <c r="AD4" s="7">
        <v>73.400000000000006</v>
      </c>
      <c r="AE4" s="7">
        <v>100.7</v>
      </c>
      <c r="AF4" s="7">
        <v>92.6</v>
      </c>
      <c r="AH4" s="16"/>
      <c r="AI4" s="16">
        <f>SUM(C4:AG4)</f>
        <v>2114.6999999999998</v>
      </c>
      <c r="AJ4" s="14">
        <f>AVERAGE(C4:AG4)</f>
        <v>70.489999999999995</v>
      </c>
      <c r="AK4" s="15"/>
    </row>
    <row r="5" spans="1:40" x14ac:dyDescent="0.25">
      <c r="A5" s="11" t="s">
        <v>0</v>
      </c>
      <c r="B5">
        <v>84692</v>
      </c>
      <c r="C5">
        <v>84741</v>
      </c>
      <c r="D5">
        <v>84772</v>
      </c>
      <c r="E5">
        <v>84846</v>
      </c>
      <c r="F5">
        <v>84911</v>
      </c>
      <c r="G5">
        <v>84979</v>
      </c>
      <c r="H5">
        <v>85058</v>
      </c>
      <c r="I5">
        <v>85143</v>
      </c>
      <c r="J5">
        <v>85230</v>
      </c>
      <c r="K5">
        <v>85314</v>
      </c>
      <c r="L5">
        <v>85390</v>
      </c>
      <c r="M5">
        <v>85473</v>
      </c>
      <c r="N5">
        <v>85561</v>
      </c>
      <c r="O5">
        <v>85650</v>
      </c>
      <c r="P5">
        <v>85739</v>
      </c>
      <c r="Q5">
        <v>85778</v>
      </c>
      <c r="R5">
        <v>85808</v>
      </c>
      <c r="S5">
        <v>85862</v>
      </c>
      <c r="T5">
        <v>85934</v>
      </c>
      <c r="U5">
        <v>85996</v>
      </c>
      <c r="V5">
        <v>86093</v>
      </c>
      <c r="W5">
        <v>86190</v>
      </c>
      <c r="X5">
        <v>86283</v>
      </c>
      <c r="Y5">
        <v>86380</v>
      </c>
      <c r="Z5">
        <v>86473</v>
      </c>
      <c r="AA5">
        <v>86494</v>
      </c>
      <c r="AB5">
        <v>86512</v>
      </c>
      <c r="AC5">
        <v>86542</v>
      </c>
      <c r="AD5">
        <v>86615</v>
      </c>
      <c r="AE5">
        <v>86716</v>
      </c>
      <c r="AF5">
        <v>86808</v>
      </c>
      <c r="AI5" s="10">
        <f>MAX(C5:AG5)-B5</f>
        <v>2116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C4 E4:AG4">
    <cfRule type="cellIs" dxfId="1886" priority="1" stopIfTrue="1" operator="greaterThan">
      <formula>90</formula>
    </cfRule>
    <cfRule type="cellIs" dxfId="1885" priority="2" stopIfTrue="1" operator="between">
      <formula>75</formula>
      <formula>90</formula>
    </cfRule>
    <cfRule type="cellIs" dxfId="1884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14.907999999999999</v>
      </c>
      <c r="C3" s="12">
        <v>11.693</v>
      </c>
      <c r="D3" s="12">
        <v>14.914</v>
      </c>
      <c r="E3" s="12">
        <v>14.904</v>
      </c>
      <c r="F3" s="12">
        <v>14.598000000000001</v>
      </c>
      <c r="G3" s="12">
        <v>13.003</v>
      </c>
      <c r="H3" s="12">
        <v>8.8420000000000005</v>
      </c>
      <c r="I3" s="12">
        <v>6.5449999999999999</v>
      </c>
      <c r="J3" s="12">
        <v>14.898999999999999</v>
      </c>
      <c r="K3" s="12">
        <v>14.926</v>
      </c>
      <c r="L3" s="12">
        <v>13.023</v>
      </c>
      <c r="M3" s="12">
        <v>8.3580000000000005</v>
      </c>
      <c r="N3" s="12">
        <v>14.930999999999999</v>
      </c>
      <c r="O3" s="12">
        <v>14.88</v>
      </c>
      <c r="P3" s="12">
        <v>14.936</v>
      </c>
      <c r="Q3" s="12">
        <v>12.679</v>
      </c>
      <c r="R3" s="12">
        <v>12.712</v>
      </c>
      <c r="S3" s="12">
        <v>12.183</v>
      </c>
      <c r="T3" s="12">
        <v>12.852</v>
      </c>
      <c r="U3" s="12">
        <v>9.2579999999999991</v>
      </c>
      <c r="V3" s="12">
        <v>14.933999999999999</v>
      </c>
      <c r="W3" s="12">
        <v>14.532999999999999</v>
      </c>
      <c r="X3" s="12">
        <v>12.56</v>
      </c>
      <c r="Y3" s="12">
        <v>13.51</v>
      </c>
      <c r="Z3" s="12">
        <v>12.653</v>
      </c>
      <c r="AA3" s="12">
        <v>13.29</v>
      </c>
      <c r="AB3" s="12">
        <v>12.292</v>
      </c>
      <c r="AC3" s="12">
        <v>12.334</v>
      </c>
      <c r="AD3" s="12">
        <v>12.574</v>
      </c>
      <c r="AE3" s="12">
        <v>11.949</v>
      </c>
      <c r="AF3" s="12">
        <v>13.577</v>
      </c>
      <c r="AG3" s="12">
        <v>14.029</v>
      </c>
      <c r="AH3" s="12"/>
      <c r="AI3" s="12"/>
    </row>
    <row r="4" spans="1:40" s="7" customFormat="1" x14ac:dyDescent="0.25">
      <c r="A4" s="13" t="s">
        <v>30</v>
      </c>
      <c r="B4" s="7">
        <v>92.6</v>
      </c>
      <c r="C4" s="7">
        <v>41.2</v>
      </c>
      <c r="D4" s="7">
        <v>59.8</v>
      </c>
      <c r="E4" s="7">
        <v>65.5</v>
      </c>
      <c r="F4" s="7">
        <v>52.4</v>
      </c>
      <c r="G4" s="7">
        <v>102.4</v>
      </c>
      <c r="H4" s="7">
        <v>23.7</v>
      </c>
      <c r="I4" s="7">
        <v>21.8</v>
      </c>
      <c r="J4" s="7">
        <v>41.1</v>
      </c>
      <c r="K4" s="7">
        <v>80.5</v>
      </c>
      <c r="L4" s="7">
        <v>95.5</v>
      </c>
      <c r="M4" s="7">
        <v>38.5</v>
      </c>
      <c r="N4" s="7">
        <v>66.3</v>
      </c>
      <c r="O4" s="16">
        <v>69.099999999999994</v>
      </c>
      <c r="P4" s="7">
        <v>72.3</v>
      </c>
      <c r="Q4" s="16">
        <v>100.6</v>
      </c>
      <c r="R4" s="16">
        <v>101.3</v>
      </c>
      <c r="S4" s="16">
        <v>96.5</v>
      </c>
      <c r="T4" s="16">
        <v>68</v>
      </c>
      <c r="U4" s="16">
        <v>25.9</v>
      </c>
      <c r="V4" s="16">
        <v>93.8</v>
      </c>
      <c r="W4" s="16">
        <v>103.8</v>
      </c>
      <c r="X4" s="16">
        <v>100</v>
      </c>
      <c r="Y4" s="16">
        <v>95.2</v>
      </c>
      <c r="Z4" s="16">
        <v>99.9</v>
      </c>
      <c r="AA4" s="16">
        <v>101.5</v>
      </c>
      <c r="AB4" s="16">
        <v>100.7</v>
      </c>
      <c r="AC4" s="16">
        <v>90.3</v>
      </c>
      <c r="AD4" s="16">
        <v>74.5</v>
      </c>
      <c r="AE4" s="16">
        <v>89.4</v>
      </c>
      <c r="AF4" s="16">
        <v>85.8</v>
      </c>
      <c r="AG4" s="16">
        <v>76.5</v>
      </c>
      <c r="AH4" s="16"/>
      <c r="AI4" s="16">
        <f>SUM(C4:AG4)</f>
        <v>2333.8000000000006</v>
      </c>
      <c r="AJ4" s="14">
        <f>AVERAGE(C4:AG4)</f>
        <v>75.283870967741962</v>
      </c>
      <c r="AK4" s="15"/>
    </row>
    <row r="5" spans="1:40" x14ac:dyDescent="0.25">
      <c r="A5" s="11" t="s">
        <v>0</v>
      </c>
      <c r="B5">
        <v>86808</v>
      </c>
      <c r="C5">
        <v>86850</v>
      </c>
      <c r="D5">
        <v>86909</v>
      </c>
      <c r="E5">
        <v>86975</v>
      </c>
      <c r="F5">
        <v>87027</v>
      </c>
      <c r="G5">
        <v>87130</v>
      </c>
      <c r="H5">
        <v>87154</v>
      </c>
      <c r="I5">
        <v>87175</v>
      </c>
      <c r="J5">
        <v>87217</v>
      </c>
      <c r="K5">
        <v>87297</v>
      </c>
      <c r="L5">
        <v>87393</v>
      </c>
      <c r="M5">
        <v>87431</v>
      </c>
      <c r="N5">
        <v>87498</v>
      </c>
      <c r="O5">
        <v>87567</v>
      </c>
      <c r="P5">
        <v>87639</v>
      </c>
      <c r="Q5" s="10">
        <v>87740</v>
      </c>
      <c r="R5" s="10">
        <v>87841</v>
      </c>
      <c r="S5" s="10">
        <v>87938</v>
      </c>
      <c r="T5" s="10">
        <v>88006</v>
      </c>
      <c r="U5" s="10">
        <v>88032</v>
      </c>
      <c r="V5" s="10">
        <v>88125</v>
      </c>
      <c r="W5" s="10">
        <v>88229</v>
      </c>
      <c r="X5" s="10">
        <v>88329</v>
      </c>
      <c r="Y5" s="10">
        <v>88424</v>
      </c>
      <c r="Z5" s="10">
        <v>88524</v>
      </c>
      <c r="AA5" s="10">
        <v>88626</v>
      </c>
      <c r="AB5" s="10">
        <v>88727</v>
      </c>
      <c r="AC5" s="10">
        <v>88817</v>
      </c>
      <c r="AD5" s="10">
        <v>88892</v>
      </c>
      <c r="AE5" s="10">
        <v>88981</v>
      </c>
      <c r="AF5" s="10">
        <v>89067</v>
      </c>
      <c r="AG5" s="10">
        <v>89144</v>
      </c>
      <c r="AI5" s="10">
        <f>MAX(C5:AG5)-B5</f>
        <v>2336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Q4:AG4">
    <cfRule type="cellIs" dxfId="1883" priority="1" stopIfTrue="1" operator="greaterThan">
      <formula>180</formula>
    </cfRule>
    <cfRule type="cellIs" dxfId="1882" priority="2" stopIfTrue="1" operator="between">
      <formula>140</formula>
      <formula>180</formula>
    </cfRule>
    <cfRule type="cellIs" dxfId="1881" priority="3" stopIfTrue="1" operator="between">
      <formula>90</formula>
      <formula>140</formula>
    </cfRule>
  </conditionalFormatting>
  <conditionalFormatting sqref="E4:P4 B4:C4">
    <cfRule type="cellIs" dxfId="1880" priority="4" stopIfTrue="1" operator="greaterThan">
      <formula>90</formula>
    </cfRule>
    <cfRule type="cellIs" dxfId="1879" priority="5" stopIfTrue="1" operator="between">
      <formula>75</formula>
      <formula>90</formula>
    </cfRule>
    <cfRule type="cellIs" dxfId="1878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14.029</v>
      </c>
      <c r="C3" s="12">
        <v>13.004</v>
      </c>
      <c r="D3" s="12">
        <v>12.861000000000001</v>
      </c>
      <c r="E3" s="12">
        <v>13.548</v>
      </c>
      <c r="F3" s="12">
        <v>14.707000000000001</v>
      </c>
      <c r="G3" s="12">
        <v>14.233000000000001</v>
      </c>
      <c r="H3" s="12">
        <v>14.911</v>
      </c>
      <c r="I3" s="12">
        <v>14.939</v>
      </c>
      <c r="J3" s="12">
        <v>12.935</v>
      </c>
      <c r="K3" s="12">
        <v>14.906000000000001</v>
      </c>
      <c r="L3" s="12">
        <v>12.327</v>
      </c>
      <c r="M3" s="12">
        <v>12.324</v>
      </c>
      <c r="N3" s="12">
        <v>12.324</v>
      </c>
      <c r="O3" s="12">
        <v>13.430999999999999</v>
      </c>
      <c r="P3" s="12">
        <v>13.986000000000001</v>
      </c>
      <c r="Q3" s="12">
        <v>12.858000000000001</v>
      </c>
      <c r="R3" s="12">
        <v>13.478999999999999</v>
      </c>
      <c r="S3" s="12">
        <v>12.785</v>
      </c>
      <c r="T3" s="12">
        <v>12.856</v>
      </c>
      <c r="U3" s="12">
        <v>11.984</v>
      </c>
      <c r="V3" s="12">
        <v>11.976000000000001</v>
      </c>
      <c r="W3" s="12">
        <v>12.209</v>
      </c>
      <c r="X3" s="12">
        <v>12.416</v>
      </c>
      <c r="Y3" s="12">
        <v>12.677</v>
      </c>
      <c r="Z3" s="12">
        <v>14.257</v>
      </c>
      <c r="AA3" s="12">
        <v>14.647</v>
      </c>
      <c r="AB3" s="12">
        <v>14.289</v>
      </c>
      <c r="AC3" s="12">
        <v>14.433999999999999</v>
      </c>
      <c r="AD3" s="12">
        <v>14.88</v>
      </c>
      <c r="AE3" s="12">
        <v>14.859</v>
      </c>
      <c r="AF3" s="12">
        <v>14.927</v>
      </c>
      <c r="AG3" s="12"/>
      <c r="AH3" s="12"/>
      <c r="AI3" s="12"/>
    </row>
    <row r="4" spans="1:40" s="7" customFormat="1" x14ac:dyDescent="0.25">
      <c r="A4" s="13" t="s">
        <v>30</v>
      </c>
      <c r="B4" s="16">
        <v>76.5</v>
      </c>
      <c r="C4" s="7">
        <v>92.3</v>
      </c>
      <c r="D4" s="7">
        <v>93.3</v>
      </c>
      <c r="E4" s="7">
        <v>81.3</v>
      </c>
      <c r="F4" s="7">
        <v>76.7</v>
      </c>
      <c r="G4" s="7">
        <v>50.7</v>
      </c>
      <c r="H4" s="7">
        <v>47.5</v>
      </c>
      <c r="I4" s="7">
        <v>103</v>
      </c>
      <c r="J4" s="7">
        <v>106.5</v>
      </c>
      <c r="K4" s="7">
        <v>66.599999999999994</v>
      </c>
      <c r="L4" s="7">
        <v>103.7</v>
      </c>
      <c r="M4" s="7">
        <v>95.9</v>
      </c>
      <c r="N4" s="7">
        <v>95.9</v>
      </c>
      <c r="O4" s="16">
        <v>97.9</v>
      </c>
      <c r="P4" s="7">
        <v>72.3</v>
      </c>
      <c r="Q4" s="16">
        <v>91.3</v>
      </c>
      <c r="R4" s="16">
        <v>101.5</v>
      </c>
      <c r="S4" s="16">
        <v>105.4</v>
      </c>
      <c r="T4" s="16">
        <v>105.3</v>
      </c>
      <c r="U4" s="16">
        <v>100.5</v>
      </c>
      <c r="V4" s="16">
        <v>95.7</v>
      </c>
      <c r="W4" s="16">
        <v>94.4</v>
      </c>
      <c r="X4" s="16">
        <v>87.8</v>
      </c>
      <c r="Y4" s="16">
        <v>90.2</v>
      </c>
      <c r="Z4" s="16">
        <v>72.3</v>
      </c>
      <c r="AA4" s="16">
        <v>90.6</v>
      </c>
      <c r="AB4" s="16">
        <v>74.099999999999994</v>
      </c>
      <c r="AC4" s="16">
        <v>92.8</v>
      </c>
      <c r="AD4" s="16">
        <v>75.2</v>
      </c>
      <c r="AE4" s="16">
        <v>61.1</v>
      </c>
      <c r="AF4" s="16">
        <v>96.8</v>
      </c>
      <c r="AG4" s="16"/>
      <c r="AH4" s="16"/>
      <c r="AI4" s="16">
        <f>SUM(C4:AG4)</f>
        <v>2618.6</v>
      </c>
      <c r="AJ4" s="14">
        <f>AVERAGE(C4:AG4)</f>
        <v>87.286666666666662</v>
      </c>
      <c r="AK4" s="15"/>
    </row>
    <row r="5" spans="1:40" x14ac:dyDescent="0.25">
      <c r="A5" s="11" t="s">
        <v>0</v>
      </c>
      <c r="B5" s="10">
        <v>89144</v>
      </c>
      <c r="C5">
        <v>89236</v>
      </c>
      <c r="D5">
        <v>89330</v>
      </c>
      <c r="E5">
        <v>89411</v>
      </c>
      <c r="F5">
        <v>89488</v>
      </c>
      <c r="G5">
        <v>89539</v>
      </c>
      <c r="H5">
        <v>89587</v>
      </c>
      <c r="I5">
        <v>89690</v>
      </c>
      <c r="J5">
        <v>89797</v>
      </c>
      <c r="K5">
        <v>89864</v>
      </c>
      <c r="L5">
        <v>89968</v>
      </c>
      <c r="M5">
        <v>90064</v>
      </c>
      <c r="N5">
        <v>90064</v>
      </c>
      <c r="O5">
        <v>90237</v>
      </c>
      <c r="P5">
        <v>90309</v>
      </c>
      <c r="Q5" s="10">
        <v>90401</v>
      </c>
      <c r="R5" s="10">
        <v>90502</v>
      </c>
      <c r="S5" s="10">
        <v>90608</v>
      </c>
      <c r="T5" s="10">
        <v>90714</v>
      </c>
      <c r="U5" s="10">
        <v>90815</v>
      </c>
      <c r="V5" s="10">
        <v>90911</v>
      </c>
      <c r="W5" s="10">
        <v>91005</v>
      </c>
      <c r="X5" s="10">
        <v>91093</v>
      </c>
      <c r="Y5" s="10">
        <v>91184</v>
      </c>
      <c r="Z5" s="10">
        <v>91256</v>
      </c>
      <c r="AA5" s="10">
        <v>91347</v>
      </c>
      <c r="AB5" s="10">
        <v>91422</v>
      </c>
      <c r="AC5" s="10">
        <v>91515</v>
      </c>
      <c r="AD5" s="10">
        <v>91590</v>
      </c>
      <c r="AE5" s="10">
        <v>91651</v>
      </c>
      <c r="AF5" s="10">
        <v>91748</v>
      </c>
      <c r="AG5" s="10"/>
      <c r="AI5" s="10">
        <f>MAX(C5:AG5)-B5</f>
        <v>2604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Q4:AG4 B4">
    <cfRule type="cellIs" dxfId="1877" priority="1" stopIfTrue="1" operator="greaterThan">
      <formula>180</formula>
    </cfRule>
    <cfRule type="cellIs" dxfId="1876" priority="2" stopIfTrue="1" operator="between">
      <formula>140</formula>
      <formula>180</formula>
    </cfRule>
    <cfRule type="cellIs" dxfId="1875" priority="3" stopIfTrue="1" operator="between">
      <formula>90</formula>
      <formula>140</formula>
    </cfRule>
  </conditionalFormatting>
  <conditionalFormatting sqref="E4:P4 C4">
    <cfRule type="cellIs" dxfId="1874" priority="4" stopIfTrue="1" operator="greaterThan">
      <formula>90</formula>
    </cfRule>
    <cfRule type="cellIs" dxfId="1873" priority="5" stopIfTrue="1" operator="between">
      <formula>75</formula>
      <formula>90</formula>
    </cfRule>
    <cfRule type="cellIs" dxfId="1872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14.927</v>
      </c>
      <c r="C3" s="12">
        <v>14.903</v>
      </c>
      <c r="D3" s="12">
        <v>8.4320000000000004</v>
      </c>
      <c r="E3" s="12">
        <v>12.638999999999999</v>
      </c>
      <c r="F3" s="12">
        <v>14.411</v>
      </c>
      <c r="G3" s="12">
        <v>12.747999999999999</v>
      </c>
      <c r="H3" s="12">
        <v>12.041</v>
      </c>
      <c r="I3" s="12">
        <v>14.577</v>
      </c>
      <c r="J3" s="12">
        <v>14.893000000000001</v>
      </c>
      <c r="K3" s="12">
        <v>14.263999999999999</v>
      </c>
      <c r="L3" s="12">
        <v>14.618</v>
      </c>
      <c r="M3" s="12">
        <v>14.879</v>
      </c>
      <c r="N3" s="12">
        <v>14.927</v>
      </c>
      <c r="O3" s="12">
        <v>14.919</v>
      </c>
      <c r="P3" s="12">
        <v>14.925000000000001</v>
      </c>
      <c r="Q3" s="12">
        <v>14.368</v>
      </c>
      <c r="R3" s="12">
        <v>12.215999999999999</v>
      </c>
      <c r="S3" s="12">
        <v>12.942</v>
      </c>
      <c r="T3" s="12">
        <v>11.693</v>
      </c>
      <c r="U3" s="12">
        <v>14.781000000000001</v>
      </c>
      <c r="V3" s="12">
        <v>13.08</v>
      </c>
      <c r="W3" s="12">
        <v>12.772</v>
      </c>
      <c r="X3" s="12">
        <v>13.093</v>
      </c>
      <c r="Y3" s="12">
        <v>14.813000000000001</v>
      </c>
      <c r="Z3" s="12">
        <v>14.929</v>
      </c>
      <c r="AA3" s="12">
        <v>14.93</v>
      </c>
      <c r="AB3" s="12">
        <v>14.926</v>
      </c>
      <c r="AC3" s="12">
        <v>10.928000000000001</v>
      </c>
      <c r="AD3" s="12">
        <v>14.746</v>
      </c>
      <c r="AE3" s="12">
        <v>12.041</v>
      </c>
      <c r="AF3" s="12">
        <v>13.551</v>
      </c>
      <c r="AG3" s="12">
        <v>13.855</v>
      </c>
      <c r="AH3" s="12"/>
      <c r="AI3" s="12"/>
    </row>
    <row r="4" spans="1:40" s="7" customFormat="1" x14ac:dyDescent="0.25">
      <c r="A4" s="13" t="s">
        <v>30</v>
      </c>
      <c r="B4" s="16">
        <v>96.8</v>
      </c>
      <c r="C4" s="7">
        <v>59.9</v>
      </c>
      <c r="D4" s="7">
        <v>26.8</v>
      </c>
      <c r="E4" s="7">
        <v>106.3</v>
      </c>
      <c r="F4" s="7">
        <v>92.7</v>
      </c>
      <c r="G4" s="7">
        <v>87.2</v>
      </c>
      <c r="H4" s="7">
        <v>97.3</v>
      </c>
      <c r="I4" s="7">
        <v>75.599999999999994</v>
      </c>
      <c r="J4" s="7">
        <v>57.4</v>
      </c>
      <c r="K4" s="7">
        <v>43.3</v>
      </c>
      <c r="L4" s="7">
        <v>53.6</v>
      </c>
      <c r="M4" s="7">
        <v>61</v>
      </c>
      <c r="N4" s="7">
        <v>80</v>
      </c>
      <c r="O4" s="16">
        <v>88.7</v>
      </c>
      <c r="P4" s="7">
        <v>95.4</v>
      </c>
      <c r="Q4" s="16">
        <v>87.3</v>
      </c>
      <c r="R4" s="16">
        <v>101.4</v>
      </c>
      <c r="S4" s="16">
        <v>94.7</v>
      </c>
      <c r="T4" s="16">
        <v>94</v>
      </c>
      <c r="U4" s="16">
        <v>75.599999999999994</v>
      </c>
      <c r="V4" s="16">
        <v>88.1</v>
      </c>
      <c r="W4" s="16">
        <v>59.5</v>
      </c>
      <c r="X4" s="16">
        <v>68.3</v>
      </c>
      <c r="Y4" s="16">
        <v>65.599999999999994</v>
      </c>
      <c r="Z4" s="16">
        <v>47.1</v>
      </c>
      <c r="AA4" s="16">
        <v>70</v>
      </c>
      <c r="AB4" s="16">
        <v>79.099999999999994</v>
      </c>
      <c r="AC4" s="16">
        <v>46.9</v>
      </c>
      <c r="AD4" s="16">
        <v>77.8</v>
      </c>
      <c r="AE4" s="16">
        <v>96.5</v>
      </c>
      <c r="AF4" s="16">
        <v>77.3</v>
      </c>
      <c r="AG4" s="16">
        <v>64.2</v>
      </c>
      <c r="AH4" s="16"/>
      <c r="AI4" s="16">
        <f>SUM(C4:AG4)</f>
        <v>2318.6</v>
      </c>
      <c r="AJ4" s="14">
        <f>AVERAGE(C4:AG4)</f>
        <v>74.793548387096777</v>
      </c>
      <c r="AK4" s="15"/>
    </row>
    <row r="5" spans="1:40" x14ac:dyDescent="0.25">
      <c r="A5" s="11" t="s">
        <v>0</v>
      </c>
      <c r="B5" s="10">
        <v>91748</v>
      </c>
      <c r="C5">
        <v>91809</v>
      </c>
      <c r="D5">
        <v>91836</v>
      </c>
      <c r="E5">
        <v>91942</v>
      </c>
      <c r="F5">
        <v>92035</v>
      </c>
      <c r="G5">
        <v>92123</v>
      </c>
      <c r="H5">
        <v>92220</v>
      </c>
      <c r="I5">
        <v>92296</v>
      </c>
      <c r="J5">
        <v>92354</v>
      </c>
      <c r="K5">
        <v>92397</v>
      </c>
      <c r="L5">
        <v>92415</v>
      </c>
      <c r="M5">
        <v>92512</v>
      </c>
      <c r="N5">
        <v>92593</v>
      </c>
      <c r="O5">
        <v>92681</v>
      </c>
      <c r="P5">
        <v>92777</v>
      </c>
      <c r="Q5" s="10">
        <v>92864</v>
      </c>
      <c r="R5" s="10">
        <v>92966</v>
      </c>
      <c r="S5" s="10">
        <v>93061</v>
      </c>
      <c r="T5" s="10">
        <v>93156</v>
      </c>
      <c r="U5" s="10">
        <v>93231</v>
      </c>
      <c r="V5" s="10">
        <v>93320</v>
      </c>
      <c r="W5" s="10">
        <v>93379</v>
      </c>
      <c r="X5" s="10">
        <v>93448</v>
      </c>
      <c r="Y5" s="10">
        <v>93513</v>
      </c>
      <c r="Z5" s="10">
        <v>93561</v>
      </c>
      <c r="AA5" s="10">
        <v>93631</v>
      </c>
      <c r="AB5" s="10">
        <v>93710</v>
      </c>
      <c r="AC5" s="10">
        <v>93757</v>
      </c>
      <c r="AD5" s="10">
        <v>93835</v>
      </c>
      <c r="AE5" s="10">
        <v>93931</v>
      </c>
      <c r="AF5" s="10">
        <v>94009</v>
      </c>
      <c r="AG5" s="10">
        <v>94073</v>
      </c>
      <c r="AI5" s="10">
        <f>MAX(C5:AG5)-B5</f>
        <v>2325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Q4:AG4 B4">
    <cfRule type="cellIs" dxfId="1871" priority="1" stopIfTrue="1" operator="greaterThan">
      <formula>180</formula>
    </cfRule>
    <cfRule type="cellIs" dxfId="1870" priority="2" stopIfTrue="1" operator="between">
      <formula>140</formula>
      <formula>180</formula>
    </cfRule>
    <cfRule type="cellIs" dxfId="1869" priority="3" stopIfTrue="1" operator="between">
      <formula>90</formula>
      <formula>140</formula>
    </cfRule>
  </conditionalFormatting>
  <conditionalFormatting sqref="E4:P4 C4">
    <cfRule type="cellIs" dxfId="1868" priority="4" stopIfTrue="1" operator="greaterThan">
      <formula>90</formula>
    </cfRule>
    <cfRule type="cellIs" dxfId="1867" priority="5" stopIfTrue="1" operator="between">
      <formula>75</formula>
      <formula>90</formula>
    </cfRule>
    <cfRule type="cellIs" dxfId="1866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13.855</v>
      </c>
      <c r="C3" s="12">
        <v>12.961</v>
      </c>
      <c r="D3" s="12">
        <v>11.875</v>
      </c>
      <c r="E3" s="12">
        <v>12.044</v>
      </c>
      <c r="F3" s="12">
        <v>14.337999999999999</v>
      </c>
      <c r="G3" s="12">
        <v>14.749000000000001</v>
      </c>
      <c r="H3" s="12">
        <v>14.826000000000001</v>
      </c>
      <c r="I3" s="12">
        <v>12.005000000000001</v>
      </c>
      <c r="J3" s="12">
        <v>14.821</v>
      </c>
      <c r="K3" s="12">
        <v>12.728999999999999</v>
      </c>
      <c r="L3" s="12">
        <v>14.222</v>
      </c>
      <c r="M3" s="12">
        <v>5.1319999999999997</v>
      </c>
      <c r="N3" s="12">
        <v>15</v>
      </c>
      <c r="O3" s="12">
        <v>12.009</v>
      </c>
      <c r="P3" s="12">
        <v>11.680999999999999</v>
      </c>
      <c r="Q3" s="12">
        <v>12.577</v>
      </c>
      <c r="R3" s="12">
        <v>13.141</v>
      </c>
      <c r="S3" s="12">
        <v>11.788</v>
      </c>
      <c r="T3" s="12">
        <v>13.198</v>
      </c>
      <c r="U3" s="12">
        <v>13.037000000000001</v>
      </c>
      <c r="V3" s="12">
        <v>12.262</v>
      </c>
      <c r="W3" s="12">
        <v>15</v>
      </c>
      <c r="X3" s="12">
        <v>11.574</v>
      </c>
      <c r="Y3" s="12">
        <v>11.305999999999999</v>
      </c>
      <c r="Z3" s="12">
        <v>12.65</v>
      </c>
      <c r="AA3" s="12">
        <v>14.333</v>
      </c>
      <c r="AB3" s="12">
        <v>13.831</v>
      </c>
      <c r="AC3" s="12">
        <v>12.747</v>
      </c>
      <c r="AD3" s="12">
        <v>12.64</v>
      </c>
      <c r="AE3" s="12">
        <v>10.954000000000001</v>
      </c>
      <c r="AF3" s="12">
        <v>12.7</v>
      </c>
      <c r="AG3" s="12">
        <v>3.629</v>
      </c>
      <c r="AH3" s="12"/>
      <c r="AI3" s="12"/>
    </row>
    <row r="4" spans="1:40" s="7" customFormat="1" x14ac:dyDescent="0.25">
      <c r="A4" s="13" t="s">
        <v>30</v>
      </c>
      <c r="B4" s="16">
        <v>64.2</v>
      </c>
      <c r="C4" s="7">
        <v>65.099999999999994</v>
      </c>
      <c r="D4" s="7">
        <v>86.6</v>
      </c>
      <c r="E4" s="7">
        <v>81.400000000000006</v>
      </c>
      <c r="F4" s="7">
        <v>70</v>
      </c>
      <c r="G4" s="7">
        <v>69.3</v>
      </c>
      <c r="H4" s="7">
        <v>72.099999999999994</v>
      </c>
      <c r="I4" s="7">
        <v>93.8</v>
      </c>
      <c r="J4" s="7">
        <v>21.6</v>
      </c>
      <c r="K4" s="7">
        <v>38.9</v>
      </c>
      <c r="L4" s="7">
        <v>45</v>
      </c>
      <c r="M4" s="7">
        <v>27</v>
      </c>
      <c r="N4" s="7">
        <v>65.099999999999994</v>
      </c>
      <c r="O4" s="16">
        <v>93.1</v>
      </c>
      <c r="P4" s="7">
        <v>89.8</v>
      </c>
      <c r="Q4" s="16">
        <v>66.5</v>
      </c>
      <c r="R4" s="16">
        <v>69.8</v>
      </c>
      <c r="S4" s="16">
        <v>85.1</v>
      </c>
      <c r="T4" s="16">
        <v>62.8</v>
      </c>
      <c r="U4" s="16">
        <v>87.5</v>
      </c>
      <c r="V4" s="16">
        <v>88.5</v>
      </c>
      <c r="W4" s="16">
        <v>78.2</v>
      </c>
      <c r="X4" s="16">
        <v>86.6</v>
      </c>
      <c r="Y4" s="16">
        <v>81.900000000000006</v>
      </c>
      <c r="Z4" s="16">
        <v>39.700000000000003</v>
      </c>
      <c r="AA4" s="16">
        <v>73</v>
      </c>
      <c r="AB4" s="16">
        <v>70.400000000000006</v>
      </c>
      <c r="AC4" s="16">
        <v>44.5</v>
      </c>
      <c r="AD4" s="16">
        <v>65.900000000000006</v>
      </c>
      <c r="AE4" s="16">
        <v>76.3</v>
      </c>
      <c r="AF4" s="16">
        <v>52.6</v>
      </c>
      <c r="AG4" s="16">
        <v>16.899999999999999</v>
      </c>
      <c r="AH4" s="16"/>
      <c r="AI4" s="16">
        <f>SUM(C4:AG4)</f>
        <v>2065</v>
      </c>
      <c r="AJ4" s="14">
        <f>AVERAGE(C4:AG4)</f>
        <v>66.612903225806448</v>
      </c>
      <c r="AK4" s="15"/>
    </row>
    <row r="5" spans="1:40" x14ac:dyDescent="0.25">
      <c r="A5" s="11" t="s">
        <v>0</v>
      </c>
      <c r="B5" s="10">
        <v>94073</v>
      </c>
      <c r="C5">
        <v>94138</v>
      </c>
      <c r="D5">
        <v>94225</v>
      </c>
      <c r="E5">
        <v>94306</v>
      </c>
      <c r="F5">
        <v>94376</v>
      </c>
      <c r="G5">
        <v>94446</v>
      </c>
      <c r="H5">
        <v>94518</v>
      </c>
      <c r="I5">
        <v>94612</v>
      </c>
      <c r="J5">
        <v>94634</v>
      </c>
      <c r="K5">
        <v>94673</v>
      </c>
      <c r="L5">
        <v>94718</v>
      </c>
      <c r="M5">
        <v>94745</v>
      </c>
      <c r="N5">
        <v>94810</v>
      </c>
      <c r="O5">
        <v>94903</v>
      </c>
      <c r="P5">
        <v>94993</v>
      </c>
      <c r="Q5" s="10">
        <v>95059</v>
      </c>
      <c r="R5" s="10">
        <v>95129</v>
      </c>
      <c r="S5" s="10">
        <v>95214</v>
      </c>
      <c r="T5" s="10">
        <v>95277</v>
      </c>
      <c r="U5" s="10">
        <v>95365</v>
      </c>
      <c r="V5" s="10">
        <v>95453</v>
      </c>
      <c r="W5" s="10">
        <v>95531</v>
      </c>
      <c r="X5" s="10">
        <v>95618</v>
      </c>
      <c r="Y5" s="10">
        <v>95700</v>
      </c>
      <c r="Z5" s="10">
        <v>95740</v>
      </c>
      <c r="AA5" s="10">
        <v>95813</v>
      </c>
      <c r="AB5" s="10">
        <v>95883</v>
      </c>
      <c r="AC5" s="10">
        <v>95928</v>
      </c>
      <c r="AD5" s="10">
        <v>95994</v>
      </c>
      <c r="AE5" s="10">
        <v>96070</v>
      </c>
      <c r="AF5" s="10">
        <v>96123</v>
      </c>
      <c r="AG5" s="10">
        <v>96140</v>
      </c>
      <c r="AI5" s="10">
        <f>MAX(C5:AG5)-B5</f>
        <v>2067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Q4:AG4 B4">
    <cfRule type="cellIs" dxfId="1865" priority="1" stopIfTrue="1" operator="greaterThan">
      <formula>180</formula>
    </cfRule>
    <cfRule type="cellIs" dxfId="1864" priority="2" stopIfTrue="1" operator="between">
      <formula>140</formula>
      <formula>180</formula>
    </cfRule>
    <cfRule type="cellIs" dxfId="1863" priority="3" stopIfTrue="1" operator="between">
      <formula>90</formula>
      <formula>140</formula>
    </cfRule>
  </conditionalFormatting>
  <conditionalFormatting sqref="E4:P4 C4">
    <cfRule type="cellIs" dxfId="1862" priority="4" stopIfTrue="1" operator="greaterThan">
      <formula>90</formula>
    </cfRule>
    <cfRule type="cellIs" dxfId="1861" priority="5" stopIfTrue="1" operator="between">
      <formula>75</formula>
      <formula>90</formula>
    </cfRule>
    <cfRule type="cellIs" dxfId="1860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3.629</v>
      </c>
      <c r="C3" s="12">
        <v>6.952</v>
      </c>
      <c r="D3" s="12">
        <v>14.926</v>
      </c>
      <c r="E3" s="12">
        <v>13.012</v>
      </c>
      <c r="F3" s="12">
        <v>14.976000000000001</v>
      </c>
      <c r="G3" s="12">
        <v>11.65</v>
      </c>
      <c r="H3" s="12">
        <v>15</v>
      </c>
      <c r="I3" s="12">
        <v>15</v>
      </c>
      <c r="J3" s="12">
        <v>11.292999999999999</v>
      </c>
      <c r="K3" s="12">
        <v>5.28</v>
      </c>
      <c r="L3" s="12">
        <v>14.999000000000001</v>
      </c>
      <c r="M3" s="12">
        <v>15</v>
      </c>
      <c r="N3" s="12">
        <v>15</v>
      </c>
      <c r="O3" s="12">
        <v>15</v>
      </c>
      <c r="P3" s="12">
        <v>8.7010000000000005</v>
      </c>
      <c r="Q3" s="12">
        <v>12.17</v>
      </c>
      <c r="R3" s="12">
        <v>14.927</v>
      </c>
      <c r="S3" s="12">
        <v>13.971</v>
      </c>
      <c r="T3" s="12">
        <v>15</v>
      </c>
      <c r="U3" s="12">
        <v>15</v>
      </c>
      <c r="V3" s="12">
        <v>11.503</v>
      </c>
      <c r="W3" s="12">
        <v>11.53</v>
      </c>
      <c r="X3" s="12">
        <v>11.391</v>
      </c>
      <c r="Y3" s="12">
        <v>10.853</v>
      </c>
      <c r="Z3" s="12">
        <v>11.012</v>
      </c>
      <c r="AA3" s="12">
        <v>12.194000000000001</v>
      </c>
      <c r="AB3" s="12">
        <v>6.3040000000000003</v>
      </c>
      <c r="AC3" s="12">
        <v>11.302</v>
      </c>
      <c r="AD3" s="12">
        <v>12.702999999999999</v>
      </c>
      <c r="AE3" s="12">
        <v>12.000999999999999</v>
      </c>
      <c r="AF3" s="12">
        <v>4.2220000000000004</v>
      </c>
      <c r="AG3" s="12"/>
      <c r="AH3" s="12"/>
      <c r="AI3" s="12"/>
    </row>
    <row r="4" spans="1:40" s="7" customFormat="1" x14ac:dyDescent="0.25">
      <c r="A4" s="13" t="s">
        <v>30</v>
      </c>
      <c r="B4" s="16">
        <v>16.899999999999999</v>
      </c>
      <c r="C4" s="7">
        <v>28.5</v>
      </c>
      <c r="D4" s="7">
        <v>41.4</v>
      </c>
      <c r="E4" s="7">
        <v>80.3</v>
      </c>
      <c r="F4" s="7">
        <v>63</v>
      </c>
      <c r="G4" s="7">
        <v>72.599999999999994</v>
      </c>
      <c r="H4" s="7">
        <v>66.400000000000006</v>
      </c>
      <c r="I4" s="7">
        <v>61.8</v>
      </c>
      <c r="J4" s="7">
        <v>69.900000000000006</v>
      </c>
      <c r="K4" s="7">
        <v>18.2</v>
      </c>
      <c r="L4" s="7">
        <v>60</v>
      </c>
      <c r="M4" s="7">
        <v>42.5</v>
      </c>
      <c r="N4" s="7">
        <v>47.3</v>
      </c>
      <c r="O4" s="16">
        <v>39.299999999999997</v>
      </c>
      <c r="P4" s="16">
        <v>16.899999999999999</v>
      </c>
      <c r="Q4" s="16">
        <v>78.7</v>
      </c>
      <c r="R4" s="16">
        <v>61.2</v>
      </c>
      <c r="S4" s="16">
        <v>39.5</v>
      </c>
      <c r="T4" s="16">
        <v>51.6</v>
      </c>
      <c r="U4" s="16">
        <v>41.3</v>
      </c>
      <c r="V4" s="16">
        <v>74.900000000000006</v>
      </c>
      <c r="W4" s="16">
        <v>74.599999999999994</v>
      </c>
      <c r="X4" s="16">
        <v>66.400000000000006</v>
      </c>
      <c r="Y4" s="16">
        <v>64.8</v>
      </c>
      <c r="Z4" s="16">
        <v>72.3</v>
      </c>
      <c r="AA4" s="16">
        <v>65.2</v>
      </c>
      <c r="AB4" s="16">
        <v>25.7</v>
      </c>
      <c r="AC4" s="16">
        <v>63.7</v>
      </c>
      <c r="AD4" s="16">
        <v>55.5</v>
      </c>
      <c r="AE4" s="16">
        <v>63.3</v>
      </c>
      <c r="AF4" s="16">
        <v>20.9</v>
      </c>
      <c r="AG4" s="16"/>
      <c r="AH4" s="16"/>
      <c r="AI4" s="16">
        <f>SUM(C4:AG4)</f>
        <v>1627.7</v>
      </c>
      <c r="AJ4" s="14">
        <f>AVERAGE(C4:AG4)</f>
        <v>54.256666666666668</v>
      </c>
      <c r="AK4" s="15"/>
    </row>
    <row r="5" spans="1:40" x14ac:dyDescent="0.25">
      <c r="A5" s="11" t="s">
        <v>0</v>
      </c>
      <c r="B5" s="10">
        <v>96140</v>
      </c>
      <c r="C5">
        <v>96168</v>
      </c>
      <c r="D5">
        <v>96210</v>
      </c>
      <c r="E5">
        <v>96290</v>
      </c>
      <c r="F5">
        <v>96353</v>
      </c>
      <c r="G5">
        <v>96426</v>
      </c>
      <c r="H5">
        <v>96492</v>
      </c>
      <c r="I5">
        <v>96554</v>
      </c>
      <c r="J5">
        <v>96624</v>
      </c>
      <c r="K5">
        <v>96642</v>
      </c>
      <c r="L5">
        <v>96702</v>
      </c>
      <c r="M5">
        <v>96745</v>
      </c>
      <c r="N5">
        <v>96792</v>
      </c>
      <c r="O5">
        <v>96832</v>
      </c>
      <c r="P5" s="10">
        <v>96849</v>
      </c>
      <c r="Q5">
        <v>96927</v>
      </c>
      <c r="R5" s="10">
        <v>96989</v>
      </c>
      <c r="S5" s="10">
        <v>97028</v>
      </c>
      <c r="T5" s="10">
        <v>97080</v>
      </c>
      <c r="U5" s="10">
        <v>97121</v>
      </c>
      <c r="V5" s="10">
        <v>97196</v>
      </c>
      <c r="W5" s="10">
        <v>97271</v>
      </c>
      <c r="X5" s="10">
        <v>97337</v>
      </c>
      <c r="Y5" s="10">
        <v>97402</v>
      </c>
      <c r="Z5" s="10">
        <v>97474</v>
      </c>
      <c r="AA5" s="10">
        <v>97540</v>
      </c>
      <c r="AB5" s="10">
        <v>97565</v>
      </c>
      <c r="AC5" s="10">
        <v>97629</v>
      </c>
      <c r="AD5" s="10">
        <v>97685</v>
      </c>
      <c r="AE5" s="10">
        <v>97748</v>
      </c>
      <c r="AF5" s="10">
        <v>97769</v>
      </c>
      <c r="AG5" s="10"/>
      <c r="AI5" s="10">
        <f>MAX(C5:AG5)-B5</f>
        <v>1629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 P4:AG4">
    <cfRule type="cellIs" dxfId="1859" priority="1" stopIfTrue="1" operator="greaterThan">
      <formula>180</formula>
    </cfRule>
    <cfRule type="cellIs" dxfId="1858" priority="2" stopIfTrue="1" operator="between">
      <formula>140</formula>
      <formula>180</formula>
    </cfRule>
    <cfRule type="cellIs" dxfId="1857" priority="3" stopIfTrue="1" operator="between">
      <formula>90</formula>
      <formula>140</formula>
    </cfRule>
  </conditionalFormatting>
  <conditionalFormatting sqref="C4 E4:O4">
    <cfRule type="cellIs" dxfId="1856" priority="4" stopIfTrue="1" operator="greaterThan">
      <formula>90</formula>
    </cfRule>
    <cfRule type="cellIs" dxfId="1855" priority="5" stopIfTrue="1" operator="between">
      <formula>75</formula>
      <formula>90</formula>
    </cfRule>
    <cfRule type="cellIs" dxfId="1854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4.2220000000000004</v>
      </c>
      <c r="C3" s="12">
        <v>13.542999999999999</v>
      </c>
      <c r="D3" s="12">
        <v>10.926</v>
      </c>
      <c r="E3" s="12">
        <v>13.787000000000001</v>
      </c>
      <c r="F3" s="12">
        <v>11.835000000000001</v>
      </c>
      <c r="G3" s="12">
        <v>10.75</v>
      </c>
      <c r="H3" s="12">
        <v>13.962</v>
      </c>
      <c r="I3" s="12">
        <v>14.388</v>
      </c>
      <c r="J3" s="12">
        <v>14.722</v>
      </c>
      <c r="K3" s="12">
        <v>13.026</v>
      </c>
      <c r="L3" s="12">
        <v>11.423999999999999</v>
      </c>
      <c r="M3" s="12">
        <v>9.9329999999999998</v>
      </c>
      <c r="N3" s="12">
        <v>9.9269999999999996</v>
      </c>
      <c r="O3" s="12">
        <v>9.7210000000000001</v>
      </c>
      <c r="P3" s="12">
        <v>9.6039999999999992</v>
      </c>
      <c r="Q3" s="12">
        <v>9.64</v>
      </c>
      <c r="R3" s="12">
        <v>9.5939999999999994</v>
      </c>
      <c r="S3" s="12">
        <v>9.64</v>
      </c>
      <c r="T3" s="12">
        <v>9.3460000000000001</v>
      </c>
      <c r="U3" s="12">
        <v>10.311999999999999</v>
      </c>
      <c r="V3" s="12">
        <v>5.9340000000000002</v>
      </c>
      <c r="W3" s="12">
        <v>10.922000000000001</v>
      </c>
      <c r="X3" s="12">
        <v>13.843</v>
      </c>
      <c r="Y3" s="12">
        <v>11.712999999999999</v>
      </c>
      <c r="Z3" s="12">
        <v>9.4130000000000003</v>
      </c>
      <c r="AA3" s="12">
        <v>9.4489999999999998</v>
      </c>
      <c r="AB3" s="12">
        <v>9.0389999999999997</v>
      </c>
      <c r="AC3" s="12">
        <v>11.968999999999999</v>
      </c>
      <c r="AD3" s="12">
        <v>10.247999999999999</v>
      </c>
      <c r="AE3" s="12">
        <v>5.4180000000000001</v>
      </c>
      <c r="AF3" s="12">
        <v>10.561999999999999</v>
      </c>
      <c r="AG3" s="12">
        <v>8.9570000000000007</v>
      </c>
      <c r="AH3" s="12"/>
      <c r="AI3" s="12"/>
    </row>
    <row r="4" spans="1:40" s="7" customFormat="1" x14ac:dyDescent="0.25">
      <c r="A4" s="13" t="s">
        <v>30</v>
      </c>
      <c r="B4" s="16">
        <v>20.9</v>
      </c>
      <c r="C4" s="7">
        <v>48.2</v>
      </c>
      <c r="D4" s="7">
        <v>20.2</v>
      </c>
      <c r="E4" s="7">
        <v>56.5</v>
      </c>
      <c r="F4" s="7">
        <v>45.2</v>
      </c>
      <c r="G4" s="7">
        <v>66.2</v>
      </c>
      <c r="H4" s="7">
        <v>37.9</v>
      </c>
      <c r="I4" s="7">
        <v>53.1</v>
      </c>
      <c r="J4" s="7">
        <v>40.799999999999997</v>
      </c>
      <c r="K4" s="7">
        <v>42</v>
      </c>
      <c r="L4" s="7">
        <v>58.5</v>
      </c>
      <c r="M4" s="7">
        <v>61.8</v>
      </c>
      <c r="N4" s="7">
        <v>57.7</v>
      </c>
      <c r="O4" s="16">
        <v>59</v>
      </c>
      <c r="P4" s="16">
        <v>58.2</v>
      </c>
      <c r="Q4" s="16">
        <v>57.6</v>
      </c>
      <c r="R4" s="16">
        <v>57.5</v>
      </c>
      <c r="S4" s="16">
        <v>58.1</v>
      </c>
      <c r="T4" s="16">
        <v>54.7</v>
      </c>
      <c r="U4" s="16">
        <v>51.5</v>
      </c>
      <c r="V4" s="16">
        <v>16.899999999999999</v>
      </c>
      <c r="W4" s="16">
        <v>31.9</v>
      </c>
      <c r="X4" s="16">
        <v>30.2</v>
      </c>
      <c r="Y4" s="16">
        <v>17.2</v>
      </c>
      <c r="Z4" s="16">
        <v>48.4</v>
      </c>
      <c r="AA4" s="16">
        <v>50.6</v>
      </c>
      <c r="AB4" s="16">
        <v>49.7</v>
      </c>
      <c r="AC4" s="16">
        <v>14.8</v>
      </c>
      <c r="AD4" s="16">
        <v>42.2</v>
      </c>
      <c r="AE4" s="16">
        <v>10.6</v>
      </c>
      <c r="AF4" s="16">
        <v>52.1</v>
      </c>
      <c r="AG4" s="16">
        <v>49.7</v>
      </c>
      <c r="AH4" s="16"/>
      <c r="AI4" s="16">
        <f>SUM(C4:AG4)</f>
        <v>1399.0000000000002</v>
      </c>
      <c r="AJ4" s="14">
        <f>AVERAGE(C4:AG4)</f>
        <v>45.129032258064527</v>
      </c>
      <c r="AK4" s="15"/>
    </row>
    <row r="5" spans="1:40" x14ac:dyDescent="0.25">
      <c r="A5" s="11" t="s">
        <v>0</v>
      </c>
      <c r="B5" s="10">
        <v>97769</v>
      </c>
      <c r="C5">
        <v>97817</v>
      </c>
      <c r="D5">
        <v>97837</v>
      </c>
      <c r="E5">
        <v>97894</v>
      </c>
      <c r="F5">
        <v>97939</v>
      </c>
      <c r="G5">
        <v>98006</v>
      </c>
      <c r="H5">
        <v>98043</v>
      </c>
      <c r="I5">
        <v>98097</v>
      </c>
      <c r="J5">
        <v>98138</v>
      </c>
      <c r="K5">
        <v>98180</v>
      </c>
      <c r="L5">
        <v>98238</v>
      </c>
      <c r="M5">
        <v>98300</v>
      </c>
      <c r="N5">
        <v>98358</v>
      </c>
      <c r="O5">
        <v>98417</v>
      </c>
      <c r="P5" s="10">
        <v>98475</v>
      </c>
      <c r="Q5">
        <v>98533</v>
      </c>
      <c r="R5" s="10">
        <v>98590</v>
      </c>
      <c r="S5" s="10">
        <v>98648</v>
      </c>
      <c r="T5" s="10">
        <v>98703</v>
      </c>
      <c r="U5" s="10">
        <v>98755</v>
      </c>
      <c r="V5" s="10">
        <v>98772</v>
      </c>
      <c r="W5" s="10">
        <v>98804</v>
      </c>
      <c r="X5" s="10">
        <v>98834</v>
      </c>
      <c r="Y5" s="10">
        <v>98851</v>
      </c>
      <c r="Z5" s="10">
        <v>98900</v>
      </c>
      <c r="AA5" s="10">
        <v>98950</v>
      </c>
      <c r="AB5" s="10">
        <v>99000</v>
      </c>
      <c r="AC5" s="10">
        <v>99015</v>
      </c>
      <c r="AD5" s="10">
        <v>99057</v>
      </c>
      <c r="AE5" s="10">
        <v>99068</v>
      </c>
      <c r="AF5" s="10">
        <v>99120</v>
      </c>
      <c r="AG5" s="10">
        <v>99170</v>
      </c>
      <c r="AI5" s="10">
        <f>MAX(C5:AG5)-B5</f>
        <v>1401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P4:AG4 B4">
    <cfRule type="cellIs" dxfId="1853" priority="1" stopIfTrue="1" operator="greaterThan">
      <formula>180</formula>
    </cfRule>
    <cfRule type="cellIs" dxfId="1852" priority="2" stopIfTrue="1" operator="between">
      <formula>140</formula>
      <formula>180</formula>
    </cfRule>
    <cfRule type="cellIs" dxfId="1851" priority="3" stopIfTrue="1" operator="between">
      <formula>90</formula>
      <formula>140</formula>
    </cfRule>
  </conditionalFormatting>
  <conditionalFormatting sqref="C4 E4:O4">
    <cfRule type="cellIs" dxfId="1850" priority="4" stopIfTrue="1" operator="greaterThan">
      <formula>90</formula>
    </cfRule>
    <cfRule type="cellIs" dxfId="1849" priority="5" stopIfTrue="1" operator="between">
      <formula>75</formula>
      <formula>90</formula>
    </cfRule>
    <cfRule type="cellIs" dxfId="1848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11.462</v>
      </c>
      <c r="C3" s="12">
        <v>4.4560000000000004</v>
      </c>
      <c r="D3" s="12">
        <v>14.808999999999999</v>
      </c>
      <c r="E3" s="12">
        <v>15</v>
      </c>
      <c r="F3" s="12">
        <v>14.525</v>
      </c>
      <c r="G3" s="12">
        <v>13.407</v>
      </c>
      <c r="H3" s="12">
        <v>12.946</v>
      </c>
      <c r="I3" s="12">
        <v>13.827999999999999</v>
      </c>
      <c r="J3" s="12">
        <v>13.666</v>
      </c>
      <c r="K3" s="12">
        <v>15</v>
      </c>
      <c r="L3" s="12">
        <v>12.465999999999999</v>
      </c>
      <c r="M3" s="12">
        <v>11.705</v>
      </c>
      <c r="N3" s="12">
        <v>5.7220000000000004</v>
      </c>
      <c r="O3" s="12">
        <v>15</v>
      </c>
      <c r="P3" s="12">
        <v>14.576000000000001</v>
      </c>
      <c r="Q3" s="12">
        <v>15</v>
      </c>
      <c r="R3" s="12">
        <v>15</v>
      </c>
      <c r="S3" s="12">
        <v>15</v>
      </c>
      <c r="T3" s="12">
        <v>15</v>
      </c>
      <c r="U3" s="12">
        <v>15</v>
      </c>
      <c r="V3" s="12">
        <v>13.496</v>
      </c>
      <c r="W3" s="12">
        <v>13.468999999999999</v>
      </c>
      <c r="X3" s="12">
        <v>15</v>
      </c>
      <c r="Y3" s="12">
        <v>9.0719999999999992</v>
      </c>
      <c r="Z3" s="12">
        <v>14.833</v>
      </c>
      <c r="AA3" s="12">
        <v>14.632999999999999</v>
      </c>
      <c r="AB3" s="12">
        <v>15</v>
      </c>
      <c r="AC3" s="12">
        <v>12.919</v>
      </c>
      <c r="AD3" s="12">
        <v>15</v>
      </c>
      <c r="AE3" s="12">
        <v>2.9220000000000002</v>
      </c>
      <c r="AF3" s="12">
        <v>15</v>
      </c>
      <c r="AG3" s="12">
        <v>10.542999999999999</v>
      </c>
      <c r="AH3" s="12"/>
      <c r="AI3" s="12"/>
    </row>
    <row r="4" spans="1:40" s="7" customFormat="1" x14ac:dyDescent="0.25">
      <c r="A4" s="13" t="s">
        <v>30</v>
      </c>
      <c r="B4" s="7">
        <v>42.4</v>
      </c>
      <c r="C4" s="7">
        <v>19.8</v>
      </c>
      <c r="D4" s="7">
        <v>90.8</v>
      </c>
      <c r="E4" s="7">
        <v>50.9</v>
      </c>
      <c r="F4" s="7">
        <v>103.3</v>
      </c>
      <c r="G4" s="7">
        <v>105</v>
      </c>
      <c r="H4" s="7">
        <v>101.2</v>
      </c>
      <c r="I4" s="7">
        <v>98.2</v>
      </c>
      <c r="J4" s="7">
        <v>94.5</v>
      </c>
      <c r="K4" s="7">
        <v>45.4</v>
      </c>
      <c r="L4" s="7">
        <v>89.6</v>
      </c>
      <c r="M4" s="7">
        <v>44.2</v>
      </c>
      <c r="N4" s="7">
        <v>25.9</v>
      </c>
      <c r="O4" s="16">
        <v>36.799999999999997</v>
      </c>
      <c r="P4" s="7">
        <v>44.3</v>
      </c>
      <c r="Q4" s="7">
        <v>109.5</v>
      </c>
      <c r="R4" s="7">
        <v>71.2</v>
      </c>
      <c r="S4" s="7">
        <v>101.1</v>
      </c>
      <c r="T4" s="7">
        <v>89</v>
      </c>
      <c r="U4" s="7">
        <v>68.900000000000006</v>
      </c>
      <c r="V4" s="7">
        <v>103.3</v>
      </c>
      <c r="W4" s="7">
        <v>98.8</v>
      </c>
      <c r="X4" s="7">
        <v>65.3</v>
      </c>
      <c r="Y4" s="7">
        <v>33.200000000000003</v>
      </c>
      <c r="Z4" s="7">
        <v>73.400000000000006</v>
      </c>
      <c r="AA4" s="7">
        <v>68.5</v>
      </c>
      <c r="AB4" s="7">
        <v>85.9</v>
      </c>
      <c r="AC4" s="7">
        <v>97.8</v>
      </c>
      <c r="AD4" s="7">
        <v>73</v>
      </c>
      <c r="AE4" s="7">
        <v>20.9</v>
      </c>
      <c r="AF4" s="7">
        <v>56.8</v>
      </c>
      <c r="AG4" s="7">
        <v>66.900000000000006</v>
      </c>
      <c r="AH4" s="16"/>
      <c r="AI4" s="16">
        <f>SUM(C4:AG4)</f>
        <v>2233.4000000000005</v>
      </c>
      <c r="AJ4" s="14">
        <f>AVERAGE(C4:AG4)</f>
        <v>72.045161290322596</v>
      </c>
      <c r="AK4" s="15"/>
    </row>
    <row r="5" spans="1:40" x14ac:dyDescent="0.25">
      <c r="A5" s="11" t="s">
        <v>0</v>
      </c>
      <c r="B5">
        <v>69139</v>
      </c>
      <c r="C5">
        <v>69159</v>
      </c>
      <c r="D5">
        <v>69249</v>
      </c>
      <c r="E5">
        <v>69300</v>
      </c>
      <c r="F5">
        <v>69404</v>
      </c>
      <c r="G5">
        <v>69509</v>
      </c>
      <c r="H5">
        <v>69610</v>
      </c>
      <c r="I5">
        <v>69708</v>
      </c>
      <c r="J5">
        <v>69803</v>
      </c>
      <c r="K5">
        <v>69848</v>
      </c>
      <c r="L5">
        <v>69938</v>
      </c>
      <c r="M5">
        <v>69982</v>
      </c>
      <c r="N5">
        <v>70008</v>
      </c>
      <c r="O5">
        <v>70045</v>
      </c>
      <c r="P5">
        <v>70089</v>
      </c>
      <c r="Q5">
        <v>70199</v>
      </c>
      <c r="R5">
        <v>70270</v>
      </c>
      <c r="S5">
        <v>70371</v>
      </c>
      <c r="T5">
        <v>70460</v>
      </c>
      <c r="U5">
        <v>70529</v>
      </c>
      <c r="V5">
        <v>70632</v>
      </c>
      <c r="W5">
        <v>70731</v>
      </c>
      <c r="X5">
        <v>70797</v>
      </c>
      <c r="Y5">
        <v>70830</v>
      </c>
      <c r="Z5">
        <v>70903</v>
      </c>
      <c r="AA5">
        <v>70972</v>
      </c>
      <c r="AB5">
        <v>71058</v>
      </c>
      <c r="AC5">
        <v>71156</v>
      </c>
      <c r="AD5">
        <v>71229</v>
      </c>
      <c r="AE5">
        <v>71249</v>
      </c>
      <c r="AF5">
        <v>71306</v>
      </c>
      <c r="AG5">
        <v>71373</v>
      </c>
      <c r="AI5" s="10">
        <f>MAX(C5:AG5)-B5</f>
        <v>2234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19" priority="1" stopIfTrue="1" operator="greaterThan">
      <formula>90</formula>
    </cfRule>
    <cfRule type="cellIs" dxfId="1918" priority="2" stopIfTrue="1" operator="between">
      <formula>75</formula>
      <formula>90</formula>
    </cfRule>
    <cfRule type="cellIs" dxfId="1917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8.9570000000000007</v>
      </c>
      <c r="C3" s="12">
        <v>9.2330000000000005</v>
      </c>
      <c r="D3" s="12">
        <v>9.391</v>
      </c>
      <c r="E3" s="12">
        <v>8.6300000000000008</v>
      </c>
      <c r="F3" s="12">
        <v>10.45</v>
      </c>
      <c r="G3" s="12">
        <v>1.6739999999999999</v>
      </c>
      <c r="H3" s="12">
        <v>3.153</v>
      </c>
      <c r="I3" s="12">
        <v>2.9220000000000002</v>
      </c>
      <c r="J3" s="12">
        <v>2.431</v>
      </c>
      <c r="K3" s="12">
        <v>3.0270000000000001</v>
      </c>
      <c r="L3" s="12">
        <v>3.0790000000000002</v>
      </c>
      <c r="M3" s="12">
        <v>2.7469999999999999</v>
      </c>
      <c r="N3" s="12">
        <v>9.83</v>
      </c>
      <c r="O3" s="12">
        <v>11.523999999999999</v>
      </c>
      <c r="P3" s="12">
        <v>10.286</v>
      </c>
      <c r="Q3" s="12">
        <v>8.6129999999999995</v>
      </c>
      <c r="R3" s="12">
        <v>2.5089999999999999</v>
      </c>
      <c r="S3" s="12">
        <v>8.266</v>
      </c>
      <c r="T3" s="12">
        <v>1.72</v>
      </c>
      <c r="U3" s="12">
        <v>10.852</v>
      </c>
      <c r="V3" s="12">
        <v>8.2110000000000003</v>
      </c>
      <c r="W3" s="12">
        <v>9.4369999999999994</v>
      </c>
      <c r="X3" s="12">
        <v>8.02</v>
      </c>
      <c r="Y3" s="12">
        <v>9.468</v>
      </c>
      <c r="Z3" s="12">
        <v>8.375</v>
      </c>
      <c r="AA3" s="12">
        <v>2.891</v>
      </c>
      <c r="AB3" s="12">
        <v>10.731</v>
      </c>
      <c r="AC3" s="12">
        <v>11.491</v>
      </c>
      <c r="AD3" s="12">
        <v>2.1930000000000001</v>
      </c>
      <c r="AE3" s="12">
        <v>10.523999999999999</v>
      </c>
      <c r="AF3" s="12">
        <v>2.5390000000000001</v>
      </c>
      <c r="AG3" s="12"/>
      <c r="AH3" s="12"/>
      <c r="AI3" s="12"/>
    </row>
    <row r="4" spans="1:40" s="7" customFormat="1" x14ac:dyDescent="0.25">
      <c r="A4" s="13" t="s">
        <v>30</v>
      </c>
      <c r="B4" s="16">
        <v>49.7</v>
      </c>
      <c r="C4" s="7">
        <v>44.7</v>
      </c>
      <c r="D4" s="7">
        <v>28.6</v>
      </c>
      <c r="E4" s="7">
        <v>45.5</v>
      </c>
      <c r="F4" s="7">
        <v>16.2</v>
      </c>
      <c r="G4" s="7">
        <v>6.1</v>
      </c>
      <c r="H4" s="7">
        <v>9.3000000000000007</v>
      </c>
      <c r="I4" s="7">
        <v>9.4</v>
      </c>
      <c r="J4" s="7">
        <v>13.5</v>
      </c>
      <c r="K4" s="7">
        <v>12</v>
      </c>
      <c r="L4" s="7">
        <v>10.3</v>
      </c>
      <c r="M4" s="7">
        <v>10.199999999999999</v>
      </c>
      <c r="N4" s="7">
        <v>8.1999999999999993</v>
      </c>
      <c r="O4" s="16">
        <v>19.899999999999999</v>
      </c>
      <c r="P4" s="16">
        <v>41.1</v>
      </c>
      <c r="Q4" s="16">
        <v>43.6</v>
      </c>
      <c r="R4" s="16">
        <v>10.5</v>
      </c>
      <c r="S4" s="16">
        <v>38.200000000000003</v>
      </c>
      <c r="T4" s="16">
        <v>8.9</v>
      </c>
      <c r="U4" s="16">
        <v>19.399999999999999</v>
      </c>
      <c r="V4" s="16">
        <v>27.9</v>
      </c>
      <c r="W4" s="16">
        <v>25</v>
      </c>
      <c r="X4" s="16">
        <v>38.9</v>
      </c>
      <c r="Y4" s="16">
        <v>26.1</v>
      </c>
      <c r="Z4" s="16">
        <v>25.1</v>
      </c>
      <c r="AA4" s="16">
        <v>4.8</v>
      </c>
      <c r="AB4" s="16">
        <v>11</v>
      </c>
      <c r="AC4" s="16">
        <v>25.5</v>
      </c>
      <c r="AD4" s="16">
        <v>9.4</v>
      </c>
      <c r="AE4" s="16">
        <v>11.2</v>
      </c>
      <c r="AF4" s="16">
        <v>8.3000000000000007</v>
      </c>
      <c r="AG4" s="16"/>
      <c r="AH4" s="16"/>
      <c r="AI4" s="16">
        <f>SUM(C4:AG4)</f>
        <v>608.79999999999984</v>
      </c>
      <c r="AJ4" s="14">
        <f>AVERAGE(C4:AG4)</f>
        <v>20.293333333333329</v>
      </c>
      <c r="AK4" s="15"/>
    </row>
    <row r="5" spans="1:40" x14ac:dyDescent="0.25">
      <c r="A5" s="11" t="s">
        <v>0</v>
      </c>
      <c r="B5" s="10">
        <v>99170</v>
      </c>
      <c r="C5">
        <v>99214</v>
      </c>
      <c r="D5">
        <v>99243</v>
      </c>
      <c r="E5">
        <v>99289</v>
      </c>
      <c r="F5">
        <v>99305</v>
      </c>
      <c r="G5">
        <v>99311</v>
      </c>
      <c r="H5">
        <v>99320</v>
      </c>
      <c r="I5">
        <v>99330</v>
      </c>
      <c r="J5">
        <v>99343</v>
      </c>
      <c r="K5">
        <v>99355</v>
      </c>
      <c r="L5">
        <v>99366</v>
      </c>
      <c r="M5">
        <v>99376</v>
      </c>
      <c r="N5">
        <v>99384</v>
      </c>
      <c r="O5">
        <v>99404</v>
      </c>
      <c r="P5" s="10">
        <v>99445</v>
      </c>
      <c r="Q5">
        <v>99489</v>
      </c>
      <c r="R5" s="10">
        <v>99499</v>
      </c>
      <c r="S5" s="10">
        <v>99538</v>
      </c>
      <c r="T5" s="10">
        <v>99547</v>
      </c>
      <c r="U5" s="10">
        <v>99566</v>
      </c>
      <c r="V5" s="10">
        <v>99594</v>
      </c>
      <c r="W5" s="10">
        <v>99619</v>
      </c>
      <c r="X5" s="10">
        <v>99658</v>
      </c>
      <c r="Y5" s="10">
        <v>99684</v>
      </c>
      <c r="Z5" s="10">
        <v>99709</v>
      </c>
      <c r="AA5" s="10">
        <v>99714</v>
      </c>
      <c r="AB5" s="10">
        <v>99725</v>
      </c>
      <c r="AC5" s="10">
        <v>99751</v>
      </c>
      <c r="AD5" s="10">
        <v>99760</v>
      </c>
      <c r="AE5" s="10">
        <v>99771</v>
      </c>
      <c r="AF5" s="10">
        <v>99780</v>
      </c>
      <c r="AG5" s="10"/>
      <c r="AI5" s="10">
        <f>MAX(C5:AG5)-B5</f>
        <v>610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P4:AG4 B4">
    <cfRule type="cellIs" dxfId="1847" priority="1" stopIfTrue="1" operator="greaterThan">
      <formula>180</formula>
    </cfRule>
    <cfRule type="cellIs" dxfId="1846" priority="2" stopIfTrue="1" operator="between">
      <formula>140</formula>
      <formula>180</formula>
    </cfRule>
    <cfRule type="cellIs" dxfId="1845" priority="3" stopIfTrue="1" operator="between">
      <formula>90</formula>
      <formula>140</formula>
    </cfRule>
  </conditionalFormatting>
  <conditionalFormatting sqref="C4 E4:O4">
    <cfRule type="cellIs" dxfId="1844" priority="4" stopIfTrue="1" operator="greaterThan">
      <formula>90</formula>
    </cfRule>
    <cfRule type="cellIs" dxfId="1843" priority="5" stopIfTrue="1" operator="between">
      <formula>75</formula>
      <formula>90</formula>
    </cfRule>
    <cfRule type="cellIs" dxfId="1842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22" width="6.109375" customWidth="1"/>
    <col min="2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2.5390000000000001</v>
      </c>
      <c r="C3" s="12">
        <v>1.472</v>
      </c>
      <c r="D3" s="12">
        <v>8.2870000000000008</v>
      </c>
      <c r="E3" s="12">
        <v>7.2789999999999999</v>
      </c>
      <c r="F3" s="12">
        <v>7.8410000000000002</v>
      </c>
      <c r="G3" s="12">
        <v>7.3410000000000002</v>
      </c>
      <c r="H3" s="12">
        <v>1.0329999999999999</v>
      </c>
      <c r="I3" s="12">
        <v>7.8460000000000001</v>
      </c>
      <c r="J3" s="12">
        <v>9.5860000000000003</v>
      </c>
      <c r="K3" s="12">
        <v>0.22600000000000001</v>
      </c>
      <c r="L3" s="12">
        <v>0</v>
      </c>
      <c r="M3" s="12">
        <v>0.79300000000000004</v>
      </c>
      <c r="N3" s="12">
        <v>0.4657</v>
      </c>
      <c r="O3" s="12">
        <v>8.8219999999999992</v>
      </c>
      <c r="P3" s="12">
        <v>1.34</v>
      </c>
      <c r="Q3" s="12">
        <v>10.347</v>
      </c>
      <c r="R3" s="12">
        <v>1.986</v>
      </c>
      <c r="S3" s="12">
        <v>4.1619999999999999</v>
      </c>
      <c r="T3" s="12">
        <v>0.76200000000000001</v>
      </c>
      <c r="U3" s="12">
        <v>0.315</v>
      </c>
      <c r="V3" s="12">
        <v>5.0460000000000003</v>
      </c>
      <c r="W3" s="12">
        <v>5.4109999999999996</v>
      </c>
      <c r="X3" s="12">
        <v>3.52</v>
      </c>
      <c r="Y3" s="12">
        <v>1.042</v>
      </c>
      <c r="Z3" s="12">
        <v>1.58</v>
      </c>
      <c r="AA3" s="12">
        <v>3.1120000000000001</v>
      </c>
      <c r="AB3" s="12">
        <v>5.024</v>
      </c>
      <c r="AC3" s="12">
        <v>1.1200000000000001</v>
      </c>
      <c r="AD3" s="12">
        <v>9.0489999999999995</v>
      </c>
      <c r="AE3" s="12">
        <v>4.6399999999999997</v>
      </c>
      <c r="AF3" s="12">
        <v>2.0960000000000001</v>
      </c>
      <c r="AG3" s="12">
        <v>8.7460000000000004</v>
      </c>
      <c r="AH3" s="12"/>
      <c r="AI3" s="12"/>
    </row>
    <row r="4" spans="1:40" s="7" customFormat="1" x14ac:dyDescent="0.25">
      <c r="A4" s="13" t="s">
        <v>30</v>
      </c>
      <c r="B4" s="16">
        <v>8.3000000000000007</v>
      </c>
      <c r="C4" s="7">
        <v>4.5999999999999996</v>
      </c>
      <c r="D4" s="7">
        <v>11.3</v>
      </c>
      <c r="E4" s="7">
        <v>30.8</v>
      </c>
      <c r="F4" s="7">
        <v>13</v>
      </c>
      <c r="G4" s="7">
        <v>34.299999999999997</v>
      </c>
      <c r="H4" s="7">
        <v>4.7</v>
      </c>
      <c r="I4" s="7">
        <v>22</v>
      </c>
      <c r="J4" s="7">
        <v>15.3</v>
      </c>
      <c r="K4" s="7">
        <v>0.4</v>
      </c>
      <c r="L4" s="7">
        <v>0</v>
      </c>
      <c r="M4" s="7">
        <v>2.6</v>
      </c>
      <c r="N4" s="7">
        <v>9.5</v>
      </c>
      <c r="O4" s="16">
        <v>16.7</v>
      </c>
      <c r="P4" s="16">
        <v>4.0999999999999996</v>
      </c>
      <c r="Q4" s="16">
        <v>17.899999999999999</v>
      </c>
      <c r="R4" s="16">
        <v>6.3</v>
      </c>
      <c r="S4" s="16">
        <v>5.6</v>
      </c>
      <c r="T4" s="16">
        <v>1.2</v>
      </c>
      <c r="U4" s="16">
        <v>1.4</v>
      </c>
      <c r="V4" s="16">
        <v>11.6</v>
      </c>
      <c r="W4" s="16">
        <v>13.7</v>
      </c>
      <c r="X4" s="16">
        <v>8.8000000000000007</v>
      </c>
      <c r="Y4" s="16">
        <v>4.8</v>
      </c>
      <c r="Z4" s="16">
        <v>6.6</v>
      </c>
      <c r="AA4" s="16">
        <v>8.1</v>
      </c>
      <c r="AB4" s="16">
        <v>7.3</v>
      </c>
      <c r="AC4" s="16">
        <v>4.4000000000000004</v>
      </c>
      <c r="AD4" s="16">
        <v>18.5</v>
      </c>
      <c r="AE4" s="16">
        <v>12.6</v>
      </c>
      <c r="AF4" s="16">
        <v>5.5</v>
      </c>
      <c r="AG4" s="16">
        <v>31.4</v>
      </c>
      <c r="AH4" s="16"/>
      <c r="AI4" s="16">
        <f>SUM(C4:AG4)</f>
        <v>334.99999999999994</v>
      </c>
      <c r="AJ4" s="14">
        <f>AVERAGE(C4:AG4)</f>
        <v>10.806451612903224</v>
      </c>
      <c r="AK4" s="15"/>
    </row>
    <row r="5" spans="1:40" x14ac:dyDescent="0.25">
      <c r="A5" s="11" t="s">
        <v>0</v>
      </c>
      <c r="B5" s="10">
        <v>99780</v>
      </c>
      <c r="C5">
        <v>99784</v>
      </c>
      <c r="D5">
        <v>99796</v>
      </c>
      <c r="E5">
        <v>99827</v>
      </c>
      <c r="F5">
        <v>99840</v>
      </c>
      <c r="G5">
        <v>99874</v>
      </c>
      <c r="H5">
        <v>99879</v>
      </c>
      <c r="I5">
        <v>99901</v>
      </c>
      <c r="J5">
        <v>99916</v>
      </c>
      <c r="K5">
        <v>99917</v>
      </c>
      <c r="L5">
        <v>99917</v>
      </c>
      <c r="M5">
        <v>99919</v>
      </c>
      <c r="N5">
        <v>99929</v>
      </c>
      <c r="O5">
        <v>99946</v>
      </c>
      <c r="P5" s="10">
        <v>99950</v>
      </c>
      <c r="Q5">
        <v>99968</v>
      </c>
      <c r="R5" s="10">
        <v>99974</v>
      </c>
      <c r="S5" s="10">
        <v>99980</v>
      </c>
      <c r="T5" s="10">
        <v>99981</v>
      </c>
      <c r="U5" s="10">
        <v>99982</v>
      </c>
      <c r="V5" s="10">
        <v>99994</v>
      </c>
      <c r="W5" s="10">
        <v>100008</v>
      </c>
      <c r="X5" s="10">
        <v>100017</v>
      </c>
      <c r="Y5" s="10">
        <v>100022</v>
      </c>
      <c r="Z5" s="10">
        <v>100028</v>
      </c>
      <c r="AA5" s="10">
        <v>100036</v>
      </c>
      <c r="AB5" s="10">
        <v>100044</v>
      </c>
      <c r="AC5" s="10">
        <v>100048</v>
      </c>
      <c r="AD5" s="10">
        <v>100067</v>
      </c>
      <c r="AE5" s="10">
        <v>100079</v>
      </c>
      <c r="AF5" s="10">
        <v>100085</v>
      </c>
      <c r="AG5" s="10">
        <v>100116</v>
      </c>
      <c r="AI5" s="10">
        <f>MAX(C5:AG5)-B5</f>
        <v>336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P4:AG4 B4">
    <cfRule type="cellIs" dxfId="1841" priority="1" stopIfTrue="1" operator="greaterThan">
      <formula>180</formula>
    </cfRule>
    <cfRule type="cellIs" dxfId="1840" priority="2" stopIfTrue="1" operator="between">
      <formula>140</formula>
      <formula>180</formula>
    </cfRule>
    <cfRule type="cellIs" dxfId="1839" priority="3" stopIfTrue="1" operator="between">
      <formula>90</formula>
      <formula>140</formula>
    </cfRule>
  </conditionalFormatting>
  <conditionalFormatting sqref="C4 E4:O4">
    <cfRule type="cellIs" dxfId="1838" priority="4" stopIfTrue="1" operator="greaterThan">
      <formula>90</formula>
    </cfRule>
    <cfRule type="cellIs" dxfId="1837" priority="5" stopIfTrue="1" operator="between">
      <formula>75</formula>
      <formula>90</formula>
    </cfRule>
    <cfRule type="cellIs" dxfId="1836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8.7460000000000004</v>
      </c>
      <c r="C3" s="12">
        <v>8.4</v>
      </c>
      <c r="D3" s="12">
        <v>6.1120000000000001</v>
      </c>
      <c r="E3" s="12">
        <v>7.2919999999999998</v>
      </c>
      <c r="F3" s="12">
        <v>1.2809999999999999</v>
      </c>
      <c r="G3" s="12">
        <v>9.4890000000000008</v>
      </c>
      <c r="H3" s="12">
        <v>2.6309999999999998</v>
      </c>
      <c r="I3" s="12">
        <v>1.1919999999999999</v>
      </c>
      <c r="J3" s="12">
        <v>8.1229999999999993</v>
      </c>
      <c r="K3" s="12">
        <v>5.0449999999999999</v>
      </c>
      <c r="L3" s="12">
        <v>2.9670000000000001</v>
      </c>
      <c r="M3" s="12">
        <v>2.3279999999999998</v>
      </c>
      <c r="N3" s="12">
        <v>1.944</v>
      </c>
      <c r="O3" s="12">
        <v>7.5209999999999999</v>
      </c>
      <c r="P3" s="12">
        <v>1.0620000000000001</v>
      </c>
      <c r="Q3" s="12">
        <v>7.0990000000000002</v>
      </c>
      <c r="R3" s="12">
        <v>9.7170000000000005</v>
      </c>
      <c r="S3" s="12">
        <v>10.85</v>
      </c>
      <c r="T3" s="12">
        <v>3.4009999999999998</v>
      </c>
      <c r="U3" s="12">
        <v>10.25</v>
      </c>
      <c r="V3" s="12">
        <v>5.6349999999999998</v>
      </c>
      <c r="W3" s="12">
        <v>1.46</v>
      </c>
      <c r="X3" s="12">
        <v>3.294</v>
      </c>
      <c r="Y3" s="12">
        <v>10.342000000000001</v>
      </c>
      <c r="Z3" s="12">
        <v>8.3230000000000004</v>
      </c>
      <c r="AA3" s="12">
        <v>9.3919999999999995</v>
      </c>
      <c r="AB3" s="12">
        <v>2.5089999999999999</v>
      </c>
      <c r="AC3" s="12">
        <v>2.2690000000000001</v>
      </c>
      <c r="AD3" s="12">
        <v>9.5519999999999996</v>
      </c>
      <c r="AE3" s="12">
        <v>3.3090000000000002</v>
      </c>
      <c r="AF3" s="12">
        <v>11.21</v>
      </c>
      <c r="AG3" s="12">
        <v>9.7349999999999994</v>
      </c>
      <c r="AH3" s="12"/>
      <c r="AI3" s="12"/>
    </row>
    <row r="4" spans="1:40" s="7" customFormat="1" x14ac:dyDescent="0.25">
      <c r="A4" s="13" t="s">
        <v>30</v>
      </c>
      <c r="B4" s="16">
        <v>31.4</v>
      </c>
      <c r="C4" s="7">
        <v>18.2</v>
      </c>
      <c r="D4" s="7">
        <v>14.4</v>
      </c>
      <c r="E4" s="7">
        <v>5.8</v>
      </c>
      <c r="F4" s="7">
        <v>3.8</v>
      </c>
      <c r="G4" s="7">
        <v>14.4</v>
      </c>
      <c r="H4" s="7">
        <v>7.2</v>
      </c>
      <c r="I4" s="7">
        <v>5.0999999999999996</v>
      </c>
      <c r="J4" s="7">
        <v>13.9</v>
      </c>
      <c r="K4" s="7">
        <v>13</v>
      </c>
      <c r="L4" s="7">
        <v>9</v>
      </c>
      <c r="M4" s="7">
        <v>10.9</v>
      </c>
      <c r="N4" s="7">
        <v>5.9</v>
      </c>
      <c r="O4" s="16">
        <v>32.799999999999997</v>
      </c>
      <c r="P4" s="16">
        <v>3.9</v>
      </c>
      <c r="Q4" s="16">
        <v>17.600000000000001</v>
      </c>
      <c r="R4" s="16">
        <v>11.3</v>
      </c>
      <c r="S4" s="16">
        <v>9.1999999999999993</v>
      </c>
      <c r="T4" s="16">
        <v>6.3</v>
      </c>
      <c r="U4" s="16">
        <v>15.1</v>
      </c>
      <c r="V4" s="16">
        <v>13.9</v>
      </c>
      <c r="W4" s="16">
        <v>5.0999999999999996</v>
      </c>
      <c r="X4" s="16">
        <v>5.0999999999999996</v>
      </c>
      <c r="Y4" s="16">
        <v>33.1</v>
      </c>
      <c r="Z4" s="16">
        <v>39.6</v>
      </c>
      <c r="AA4" s="16">
        <v>27.3</v>
      </c>
      <c r="AB4" s="16">
        <v>7.4</v>
      </c>
      <c r="AC4" s="16">
        <v>8.6</v>
      </c>
      <c r="AD4" s="16">
        <v>32.200000000000003</v>
      </c>
      <c r="AE4" s="16">
        <v>11.7</v>
      </c>
      <c r="AF4" s="16">
        <v>18.3</v>
      </c>
      <c r="AG4" s="16">
        <v>22.7</v>
      </c>
      <c r="AH4" s="16"/>
      <c r="AI4" s="16">
        <f>SUM(C4:AG4)</f>
        <v>442.8</v>
      </c>
      <c r="AJ4" s="14">
        <f>AVERAGE(C4:AG4)</f>
        <v>14.283870967741937</v>
      </c>
      <c r="AK4" s="15"/>
    </row>
    <row r="5" spans="1:40" x14ac:dyDescent="0.25">
      <c r="A5" s="11" t="s">
        <v>0</v>
      </c>
      <c r="B5" s="10">
        <v>100116</v>
      </c>
      <c r="C5">
        <v>100135</v>
      </c>
      <c r="D5">
        <v>100149</v>
      </c>
      <c r="E5">
        <v>100155</v>
      </c>
      <c r="F5">
        <v>100159</v>
      </c>
      <c r="G5">
        <v>100173</v>
      </c>
      <c r="H5">
        <v>100180</v>
      </c>
      <c r="I5">
        <v>100186</v>
      </c>
      <c r="J5">
        <v>100199</v>
      </c>
      <c r="K5">
        <v>100213</v>
      </c>
      <c r="L5">
        <v>100222</v>
      </c>
      <c r="M5">
        <v>100233</v>
      </c>
      <c r="N5">
        <v>100238</v>
      </c>
      <c r="O5">
        <v>100271</v>
      </c>
      <c r="P5" s="10">
        <v>100275</v>
      </c>
      <c r="Q5">
        <v>100293</v>
      </c>
      <c r="R5" s="10">
        <v>100304</v>
      </c>
      <c r="S5" s="10">
        <v>100313</v>
      </c>
      <c r="T5" s="10">
        <v>100320</v>
      </c>
      <c r="U5" s="10">
        <v>100335</v>
      </c>
      <c r="V5" s="10">
        <v>100349</v>
      </c>
      <c r="W5" s="10">
        <v>100354</v>
      </c>
      <c r="X5" s="10">
        <v>100359</v>
      </c>
      <c r="Y5" s="10">
        <v>100392</v>
      </c>
      <c r="Z5" s="10">
        <v>100432</v>
      </c>
      <c r="AA5" s="10">
        <v>100460</v>
      </c>
      <c r="AB5" s="10">
        <v>100467</v>
      </c>
      <c r="AC5" s="10">
        <v>100476</v>
      </c>
      <c r="AD5" s="10">
        <v>100508</v>
      </c>
      <c r="AE5" s="10">
        <v>100520</v>
      </c>
      <c r="AF5" s="10">
        <v>100538</v>
      </c>
      <c r="AG5" s="10">
        <v>100561</v>
      </c>
      <c r="AI5" s="10">
        <f>MAX(C5:AG5)-B5</f>
        <v>445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P4:AG4 B4">
    <cfRule type="cellIs" dxfId="1835" priority="1" stopIfTrue="1" operator="greaterThan">
      <formula>180</formula>
    </cfRule>
    <cfRule type="cellIs" dxfId="1834" priority="2" stopIfTrue="1" operator="between">
      <formula>140</formula>
      <formula>180</formula>
    </cfRule>
    <cfRule type="cellIs" dxfId="1833" priority="3" stopIfTrue="1" operator="between">
      <formula>90</formula>
      <formula>140</formula>
    </cfRule>
  </conditionalFormatting>
  <conditionalFormatting sqref="C4 E4:O4">
    <cfRule type="cellIs" dxfId="1832" priority="4" stopIfTrue="1" operator="greaterThan">
      <formula>90</formula>
    </cfRule>
    <cfRule type="cellIs" dxfId="1831" priority="5" stopIfTrue="1" operator="between">
      <formula>75</formula>
      <formula>90</formula>
    </cfRule>
    <cfRule type="cellIs" dxfId="1830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9.7349999999999994</v>
      </c>
      <c r="C3" s="12">
        <v>8.5109999999999992</v>
      </c>
      <c r="D3" s="12">
        <v>11.861000000000001</v>
      </c>
      <c r="E3" s="12">
        <v>11.654</v>
      </c>
      <c r="F3" s="12">
        <v>7.8550000000000004</v>
      </c>
      <c r="G3" s="12">
        <v>6.0380000000000003</v>
      </c>
      <c r="H3" s="12">
        <v>7.2809999999999997</v>
      </c>
      <c r="I3" s="12">
        <v>2.4590000000000001</v>
      </c>
      <c r="J3" s="12">
        <v>9.1</v>
      </c>
      <c r="K3" s="12">
        <v>10.3</v>
      </c>
      <c r="L3" s="12">
        <v>3.5</v>
      </c>
      <c r="M3" s="12">
        <v>4</v>
      </c>
      <c r="N3" s="12">
        <v>13.8</v>
      </c>
      <c r="O3" s="12">
        <v>11.2</v>
      </c>
      <c r="P3" s="12">
        <v>13.8</v>
      </c>
      <c r="Q3" s="12">
        <v>2.2000000000000002</v>
      </c>
      <c r="R3" s="12">
        <v>4.7</v>
      </c>
      <c r="S3" s="12">
        <v>2.9</v>
      </c>
      <c r="T3" s="12">
        <v>3.5</v>
      </c>
      <c r="U3" s="12">
        <v>11.4</v>
      </c>
      <c r="V3" s="12">
        <v>11.1</v>
      </c>
      <c r="W3" s="12">
        <v>3.5</v>
      </c>
      <c r="X3" s="12">
        <v>3.2</v>
      </c>
      <c r="Y3" s="12">
        <v>1.9</v>
      </c>
      <c r="Z3" s="12">
        <v>1.8</v>
      </c>
      <c r="AA3" s="12">
        <v>15.1</v>
      </c>
      <c r="AB3" s="12">
        <v>12.7</v>
      </c>
      <c r="AC3" s="12">
        <v>13.772</v>
      </c>
      <c r="AD3" s="12">
        <v>12.489000000000001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22.7</v>
      </c>
      <c r="C4" s="7">
        <v>15.5</v>
      </c>
      <c r="D4" s="7">
        <v>35.299999999999997</v>
      </c>
      <c r="E4" s="7">
        <v>33.700000000000003</v>
      </c>
      <c r="F4" s="7">
        <v>28.3</v>
      </c>
      <c r="G4" s="7">
        <v>16.899999999999999</v>
      </c>
      <c r="H4" s="7">
        <v>21.3</v>
      </c>
      <c r="I4" s="7">
        <v>7.9</v>
      </c>
      <c r="J4" s="7">
        <v>24.6</v>
      </c>
      <c r="K4" s="7">
        <v>27.2</v>
      </c>
      <c r="L4" s="7">
        <v>12.2</v>
      </c>
      <c r="M4" s="7">
        <v>12.3</v>
      </c>
      <c r="N4" s="7">
        <v>35.200000000000003</v>
      </c>
      <c r="O4" s="16">
        <v>58.5</v>
      </c>
      <c r="P4" s="16">
        <v>38.4</v>
      </c>
      <c r="Q4" s="16">
        <v>8.8000000000000007</v>
      </c>
      <c r="R4" s="16">
        <v>16.5</v>
      </c>
      <c r="S4" s="16">
        <v>6.5</v>
      </c>
      <c r="T4" s="16">
        <v>14.7</v>
      </c>
      <c r="U4" s="16">
        <v>24</v>
      </c>
      <c r="V4" s="16">
        <v>53.1</v>
      </c>
      <c r="W4" s="16">
        <v>13.2</v>
      </c>
      <c r="X4" s="16">
        <v>14.1</v>
      </c>
      <c r="Y4" s="16">
        <v>7.8</v>
      </c>
      <c r="Z4" s="16">
        <v>10.4</v>
      </c>
      <c r="AA4" s="16">
        <v>65.099999999999994</v>
      </c>
      <c r="AB4" s="16">
        <v>65.900000000000006</v>
      </c>
      <c r="AC4" s="16">
        <v>51.4</v>
      </c>
      <c r="AD4" s="16">
        <v>43.2</v>
      </c>
      <c r="AE4" s="16"/>
      <c r="AF4" s="16"/>
      <c r="AG4" s="16"/>
      <c r="AH4" s="16"/>
      <c r="AI4" s="16">
        <f>SUM(C4:AG4)</f>
        <v>761.99999999999989</v>
      </c>
      <c r="AJ4" s="14">
        <f>AVERAGE(C4:AG4)</f>
        <v>27.214285714285712</v>
      </c>
      <c r="AK4" s="15"/>
    </row>
    <row r="5" spans="1:40" x14ac:dyDescent="0.25">
      <c r="A5" s="11" t="s">
        <v>0</v>
      </c>
      <c r="B5" s="10">
        <v>100561</v>
      </c>
      <c r="C5">
        <v>100576</v>
      </c>
      <c r="D5">
        <v>100612</v>
      </c>
      <c r="E5">
        <v>100645</v>
      </c>
      <c r="F5">
        <v>100674</v>
      </c>
      <c r="G5">
        <v>100691</v>
      </c>
      <c r="H5">
        <v>100712</v>
      </c>
      <c r="I5">
        <v>100720</v>
      </c>
      <c r="P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>
        <v>101229</v>
      </c>
      <c r="AC5" s="10">
        <v>101281</v>
      </c>
      <c r="AD5" s="10">
        <v>101324</v>
      </c>
      <c r="AE5" s="10"/>
      <c r="AF5" s="10"/>
      <c r="AG5" s="10"/>
      <c r="AI5" s="10">
        <f>MAX(C5:AG5)-B5</f>
        <v>763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P4:AG4 B4">
    <cfRule type="cellIs" dxfId="1829" priority="1" stopIfTrue="1" operator="greaterThan">
      <formula>180</formula>
    </cfRule>
    <cfRule type="cellIs" dxfId="1828" priority="2" stopIfTrue="1" operator="between">
      <formula>140</formula>
      <formula>180</formula>
    </cfRule>
    <cfRule type="cellIs" dxfId="1827" priority="3" stopIfTrue="1" operator="between">
      <formula>90</formula>
      <formula>140</formula>
    </cfRule>
  </conditionalFormatting>
  <conditionalFormatting sqref="C4 E4:O4">
    <cfRule type="cellIs" dxfId="1826" priority="4" stopIfTrue="1" operator="greaterThan">
      <formula>90</formula>
    </cfRule>
    <cfRule type="cellIs" dxfId="1825" priority="5" stopIfTrue="1" operator="between">
      <formula>75</formula>
      <formula>90</formula>
    </cfRule>
    <cfRule type="cellIs" dxfId="1824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12.489000000000001</v>
      </c>
      <c r="C3" s="12">
        <v>0</v>
      </c>
      <c r="D3" s="12">
        <v>0</v>
      </c>
      <c r="E3" s="12">
        <v>0</v>
      </c>
      <c r="F3" s="12">
        <v>0.221</v>
      </c>
      <c r="G3" s="12">
        <v>4.1749999999999998</v>
      </c>
      <c r="H3" s="12">
        <v>2.39</v>
      </c>
      <c r="I3" s="12">
        <v>15</v>
      </c>
      <c r="J3" s="12">
        <v>13.401999999999999</v>
      </c>
      <c r="K3" s="12">
        <v>14.862</v>
      </c>
      <c r="L3" s="12">
        <v>10.236000000000001</v>
      </c>
      <c r="M3" s="12">
        <v>2.1709999999999998</v>
      </c>
      <c r="N3" s="12">
        <v>15</v>
      </c>
      <c r="O3" s="12">
        <v>12.329000000000001</v>
      </c>
      <c r="P3" s="12">
        <v>14.976000000000001</v>
      </c>
      <c r="Q3" s="12">
        <v>9.657</v>
      </c>
      <c r="R3" s="12">
        <v>15</v>
      </c>
      <c r="S3" s="12">
        <v>3.157</v>
      </c>
      <c r="T3" s="12">
        <v>5.0819999999999999</v>
      </c>
      <c r="U3" s="12">
        <v>12.138999999999999</v>
      </c>
      <c r="V3" s="12">
        <v>14.853</v>
      </c>
      <c r="W3" s="12">
        <v>15</v>
      </c>
      <c r="X3" s="12">
        <v>15</v>
      </c>
      <c r="Y3" s="12">
        <v>13.097</v>
      </c>
      <c r="Z3" s="12">
        <v>12.305</v>
      </c>
      <c r="AA3" s="12">
        <v>15</v>
      </c>
      <c r="AB3" s="12">
        <v>11.239000000000001</v>
      </c>
      <c r="AC3" s="12">
        <v>10.737</v>
      </c>
      <c r="AD3" s="12">
        <v>8.5440000000000005</v>
      </c>
      <c r="AE3" s="12">
        <v>12.481</v>
      </c>
      <c r="AF3" s="12">
        <v>14.941000000000001</v>
      </c>
      <c r="AG3" s="12">
        <v>9.7149999999999999</v>
      </c>
      <c r="AH3" s="12"/>
      <c r="AI3" s="12"/>
    </row>
    <row r="4" spans="1:40" s="7" customFormat="1" x14ac:dyDescent="0.25">
      <c r="A4" s="13" t="s">
        <v>30</v>
      </c>
      <c r="B4" s="16">
        <v>43.2</v>
      </c>
      <c r="C4" s="7">
        <v>0</v>
      </c>
      <c r="D4" s="7">
        <v>0</v>
      </c>
      <c r="E4" s="7">
        <v>0</v>
      </c>
      <c r="F4" s="7">
        <v>0.7</v>
      </c>
      <c r="G4" s="7">
        <v>15.5</v>
      </c>
      <c r="H4" s="7">
        <v>11.6</v>
      </c>
      <c r="I4" s="7">
        <v>37.700000000000003</v>
      </c>
      <c r="J4" s="7">
        <v>63.1</v>
      </c>
      <c r="K4" s="7">
        <v>39.700000000000003</v>
      </c>
      <c r="L4" s="7">
        <v>23.1</v>
      </c>
      <c r="M4" s="7">
        <v>11.3</v>
      </c>
      <c r="N4" s="7">
        <v>33.299999999999997</v>
      </c>
      <c r="O4" s="16">
        <v>25.8</v>
      </c>
      <c r="P4" s="16">
        <v>73.3</v>
      </c>
      <c r="Q4" s="12">
        <v>23.1</v>
      </c>
      <c r="R4" s="16">
        <v>68.7</v>
      </c>
      <c r="S4" s="16">
        <v>14.1</v>
      </c>
      <c r="T4" s="16">
        <v>24.2</v>
      </c>
      <c r="U4" s="16">
        <v>45.7</v>
      </c>
      <c r="V4" s="16">
        <v>53.2</v>
      </c>
      <c r="W4" s="16">
        <v>73.3</v>
      </c>
      <c r="X4" s="16">
        <v>53.1</v>
      </c>
      <c r="Y4" s="16">
        <v>84.8</v>
      </c>
      <c r="Z4" s="16">
        <v>82.5</v>
      </c>
      <c r="AA4" s="16">
        <v>66.8</v>
      </c>
      <c r="AB4" s="16">
        <v>34.6</v>
      </c>
      <c r="AC4" s="16">
        <v>33.799999999999997</v>
      </c>
      <c r="AD4" s="16">
        <v>32</v>
      </c>
      <c r="AE4" s="16">
        <v>29.1</v>
      </c>
      <c r="AF4" s="16">
        <v>25.6</v>
      </c>
      <c r="AG4" s="16">
        <v>43.9</v>
      </c>
      <c r="AH4" s="16"/>
      <c r="AI4" s="16">
        <f>SUM(C4:AG4)</f>
        <v>1123.5999999999999</v>
      </c>
      <c r="AJ4" s="14">
        <f>AVERAGE(C4:AG4)</f>
        <v>36.245161290322578</v>
      </c>
      <c r="AK4" s="15"/>
    </row>
    <row r="5" spans="1:40" x14ac:dyDescent="0.25">
      <c r="A5" s="11" t="s">
        <v>0</v>
      </c>
      <c r="B5" s="10">
        <v>101324</v>
      </c>
      <c r="C5" s="10">
        <v>101324</v>
      </c>
      <c r="D5" s="10">
        <v>101324</v>
      </c>
      <c r="E5" s="10">
        <v>101324</v>
      </c>
      <c r="F5" s="10">
        <v>101325</v>
      </c>
      <c r="G5" s="10">
        <v>101340</v>
      </c>
      <c r="H5" s="10">
        <v>101352</v>
      </c>
      <c r="I5" s="10">
        <v>101390</v>
      </c>
      <c r="J5" s="10">
        <v>101453</v>
      </c>
      <c r="K5" s="10">
        <v>101493</v>
      </c>
      <c r="L5" s="10">
        <v>101516</v>
      </c>
      <c r="M5" s="10">
        <v>101527</v>
      </c>
      <c r="N5" s="10">
        <v>101561</v>
      </c>
      <c r="O5" s="10">
        <v>101586</v>
      </c>
      <c r="P5" s="10">
        <v>101660</v>
      </c>
      <c r="Q5" s="10">
        <v>101683</v>
      </c>
      <c r="R5" s="10">
        <v>101752</v>
      </c>
      <c r="S5" s="10">
        <v>101766</v>
      </c>
      <c r="T5" s="10">
        <v>101790</v>
      </c>
      <c r="U5" s="10">
        <v>101836</v>
      </c>
      <c r="V5" s="10">
        <v>101889</v>
      </c>
      <c r="W5" s="10">
        <v>101962</v>
      </c>
      <c r="X5" s="10">
        <v>102015</v>
      </c>
      <c r="Y5" s="10">
        <v>102100</v>
      </c>
      <c r="Z5" s="10">
        <v>102183</v>
      </c>
      <c r="AA5" s="10">
        <v>102250</v>
      </c>
      <c r="AB5" s="10">
        <v>102284</v>
      </c>
      <c r="AC5" s="10">
        <v>102318</v>
      </c>
      <c r="AD5" s="10">
        <v>102350</v>
      </c>
      <c r="AE5" s="10">
        <v>102379</v>
      </c>
      <c r="AF5" s="10">
        <v>102405</v>
      </c>
      <c r="AG5" s="10">
        <v>102449</v>
      </c>
      <c r="AI5" s="10">
        <f>MAX(C5:AG5)-B5</f>
        <v>1125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 P4 R4:AG4">
    <cfRule type="cellIs" dxfId="1823" priority="1" stopIfTrue="1" operator="greaterThan">
      <formula>180</formula>
    </cfRule>
    <cfRule type="cellIs" dxfId="1822" priority="2" stopIfTrue="1" operator="between">
      <formula>140</formula>
      <formula>180</formula>
    </cfRule>
    <cfRule type="cellIs" dxfId="1821" priority="3" stopIfTrue="1" operator="between">
      <formula>90</formula>
      <formula>140</formula>
    </cfRule>
  </conditionalFormatting>
  <conditionalFormatting sqref="C4:O4">
    <cfRule type="cellIs" dxfId="1820" priority="4" stopIfTrue="1" operator="greaterThan">
      <formula>90</formula>
    </cfRule>
    <cfRule type="cellIs" dxfId="1819" priority="5" stopIfTrue="1" operator="between">
      <formula>75</formula>
      <formula>90</formula>
    </cfRule>
    <cfRule type="cellIs" dxfId="1818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9.7149999999999999</v>
      </c>
      <c r="C3" s="12">
        <v>15</v>
      </c>
      <c r="D3" s="12">
        <v>11.737</v>
      </c>
      <c r="E3" s="12">
        <v>12.507999999999999</v>
      </c>
      <c r="F3" s="12">
        <v>14.864000000000001</v>
      </c>
      <c r="G3" s="12">
        <v>15</v>
      </c>
      <c r="H3" s="12">
        <v>12.637</v>
      </c>
      <c r="I3" s="12">
        <v>14.368</v>
      </c>
      <c r="J3" s="12">
        <v>12.476000000000001</v>
      </c>
      <c r="K3" s="12">
        <v>13.771000000000001</v>
      </c>
      <c r="L3" s="12">
        <v>15</v>
      </c>
      <c r="M3" s="12">
        <v>13.836</v>
      </c>
      <c r="N3" s="12">
        <v>14.94</v>
      </c>
      <c r="O3" s="12">
        <v>15</v>
      </c>
      <c r="P3" s="12">
        <v>14.443</v>
      </c>
      <c r="Q3" s="12">
        <v>13.744999999999999</v>
      </c>
      <c r="R3" s="12">
        <v>13.782999999999999</v>
      </c>
      <c r="S3" s="12">
        <v>14.218</v>
      </c>
      <c r="T3" s="12">
        <v>12.467000000000001</v>
      </c>
      <c r="U3" s="12">
        <v>12.237</v>
      </c>
      <c r="V3" s="12">
        <v>12.458</v>
      </c>
      <c r="W3" s="12">
        <v>12.255000000000001</v>
      </c>
      <c r="X3" s="12">
        <v>12.311</v>
      </c>
      <c r="Y3" s="12">
        <v>15</v>
      </c>
      <c r="Z3" s="12">
        <v>12.67</v>
      </c>
      <c r="AA3" s="12">
        <v>15</v>
      </c>
      <c r="AB3" s="12">
        <v>15</v>
      </c>
      <c r="AC3" s="12">
        <v>12.71</v>
      </c>
      <c r="AD3" s="12">
        <v>14.997999999999999</v>
      </c>
      <c r="AE3" s="12">
        <v>13.867000000000001</v>
      </c>
      <c r="AF3" s="12">
        <v>15</v>
      </c>
      <c r="AG3" s="12"/>
      <c r="AH3" s="12"/>
      <c r="AI3" s="12"/>
    </row>
    <row r="4" spans="1:40" s="7" customFormat="1" x14ac:dyDescent="0.25">
      <c r="A4" s="13" t="s">
        <v>30</v>
      </c>
      <c r="B4" s="16">
        <v>43.9</v>
      </c>
      <c r="C4" s="7">
        <v>47.7</v>
      </c>
      <c r="D4" s="7">
        <v>50.8</v>
      </c>
      <c r="E4" s="7">
        <v>49.3</v>
      </c>
      <c r="F4" s="7">
        <v>37.4</v>
      </c>
      <c r="G4" s="7">
        <v>78.8</v>
      </c>
      <c r="H4" s="7">
        <v>91.4</v>
      </c>
      <c r="I4" s="7">
        <v>76.8</v>
      </c>
      <c r="J4" s="7">
        <v>69.7</v>
      </c>
      <c r="K4" s="7">
        <v>52.7</v>
      </c>
      <c r="L4" s="7">
        <v>40.1</v>
      </c>
      <c r="M4" s="7">
        <v>57.4</v>
      </c>
      <c r="N4" s="7">
        <v>76.2</v>
      </c>
      <c r="O4" s="16">
        <v>80.900000000000006</v>
      </c>
      <c r="P4" s="16">
        <v>75.8</v>
      </c>
      <c r="Q4" s="12">
        <v>57.6</v>
      </c>
      <c r="R4" s="16">
        <v>43.2</v>
      </c>
      <c r="S4" s="16">
        <v>87.2</v>
      </c>
      <c r="T4" s="16">
        <v>92.6</v>
      </c>
      <c r="U4" s="16">
        <v>91.8</v>
      </c>
      <c r="V4" s="16">
        <v>90.1</v>
      </c>
      <c r="W4" s="16">
        <v>92.1</v>
      </c>
      <c r="X4" s="16">
        <v>87</v>
      </c>
      <c r="Y4" s="16">
        <v>56.2</v>
      </c>
      <c r="Z4" s="16">
        <v>97.5</v>
      </c>
      <c r="AA4" s="16">
        <v>70.900000000000006</v>
      </c>
      <c r="AB4" s="16">
        <v>83.6</v>
      </c>
      <c r="AC4" s="16">
        <v>93.8</v>
      </c>
      <c r="AD4" s="16">
        <v>80.5</v>
      </c>
      <c r="AE4" s="16">
        <v>55.8</v>
      </c>
      <c r="AF4" s="16">
        <v>92.9</v>
      </c>
      <c r="AG4" s="16"/>
      <c r="AH4" s="16"/>
      <c r="AI4" s="16">
        <f>SUM(C4:AG4)</f>
        <v>2157.7999999999997</v>
      </c>
      <c r="AJ4" s="14">
        <f>AVERAGE(C4:AG4)</f>
        <v>71.926666666666662</v>
      </c>
      <c r="AK4" s="15"/>
    </row>
    <row r="5" spans="1:40" x14ac:dyDescent="0.25">
      <c r="A5" s="11" t="s">
        <v>0</v>
      </c>
      <c r="B5" s="10">
        <v>102449</v>
      </c>
      <c r="C5" s="10">
        <v>102497</v>
      </c>
      <c r="D5" s="10">
        <v>102548</v>
      </c>
      <c r="E5" s="10">
        <v>102597</v>
      </c>
      <c r="F5" s="10">
        <v>102634</v>
      </c>
      <c r="G5" s="10">
        <v>102713</v>
      </c>
      <c r="H5" s="10">
        <v>102805</v>
      </c>
      <c r="I5" s="10">
        <v>102882</v>
      </c>
      <c r="J5" s="10">
        <v>102951</v>
      </c>
      <c r="K5" s="10">
        <v>103004</v>
      </c>
      <c r="L5" s="10">
        <v>103044</v>
      </c>
      <c r="M5" s="10">
        <v>103102</v>
      </c>
      <c r="N5" s="10">
        <v>103178</v>
      </c>
      <c r="O5" s="10">
        <v>103259</v>
      </c>
      <c r="P5" s="10">
        <v>103335</v>
      </c>
      <c r="Q5" s="10">
        <v>103392</v>
      </c>
      <c r="R5" s="10">
        <v>103436</v>
      </c>
      <c r="S5" s="10">
        <v>103523</v>
      </c>
      <c r="T5" s="10">
        <v>103616</v>
      </c>
      <c r="U5" s="10">
        <v>103707</v>
      </c>
      <c r="V5" s="10">
        <v>103798</v>
      </c>
      <c r="W5" s="10">
        <v>103890</v>
      </c>
      <c r="X5" s="10">
        <v>103977</v>
      </c>
      <c r="Y5" s="10">
        <v>104033</v>
      </c>
      <c r="Z5" s="10">
        <v>104131</v>
      </c>
      <c r="AA5" s="10">
        <v>104202</v>
      </c>
      <c r="AB5" s="10">
        <v>104285</v>
      </c>
      <c r="AC5" s="10">
        <v>104379</v>
      </c>
      <c r="AD5" s="10">
        <v>104460</v>
      </c>
      <c r="AE5" s="10">
        <v>104515</v>
      </c>
      <c r="AF5" s="10">
        <v>104608</v>
      </c>
      <c r="AG5" s="10"/>
      <c r="AI5" s="10">
        <f>MAX(C5:AG5)-B5</f>
        <v>2159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R4:AG4 P4 B4">
    <cfRule type="cellIs" dxfId="1817" priority="1" stopIfTrue="1" operator="greaterThan">
      <formula>180</formula>
    </cfRule>
    <cfRule type="cellIs" dxfId="1816" priority="2" stopIfTrue="1" operator="between">
      <formula>140</formula>
      <formula>180</formula>
    </cfRule>
    <cfRule type="cellIs" dxfId="1815" priority="3" stopIfTrue="1" operator="between">
      <formula>90</formula>
      <formula>140</formula>
    </cfRule>
  </conditionalFormatting>
  <conditionalFormatting sqref="C4:O4">
    <cfRule type="cellIs" dxfId="1814" priority="4" stopIfTrue="1" operator="greaterThan">
      <formula>90</formula>
    </cfRule>
    <cfRule type="cellIs" dxfId="1813" priority="5" stopIfTrue="1" operator="between">
      <formula>75</formula>
      <formula>90</formula>
    </cfRule>
    <cfRule type="cellIs" dxfId="1812" priority="6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15</v>
      </c>
      <c r="C3" s="12">
        <v>15</v>
      </c>
      <c r="D3" s="12">
        <v>8.641</v>
      </c>
      <c r="E3" s="12">
        <v>4.5279999999999996</v>
      </c>
      <c r="F3" s="12">
        <v>11.177</v>
      </c>
      <c r="G3" s="12">
        <v>14.61</v>
      </c>
      <c r="H3" s="12">
        <v>12.641</v>
      </c>
      <c r="I3" s="12">
        <v>12.659000000000001</v>
      </c>
      <c r="J3" s="12">
        <v>15</v>
      </c>
      <c r="K3" s="12">
        <v>15</v>
      </c>
      <c r="L3" s="12">
        <v>3.8279999999999998</v>
      </c>
      <c r="M3" s="12">
        <v>12.847</v>
      </c>
      <c r="N3" s="12">
        <v>13.618</v>
      </c>
      <c r="O3" s="12">
        <v>4.3609999999999998</v>
      </c>
      <c r="P3" s="12">
        <v>15</v>
      </c>
      <c r="Q3" s="12">
        <v>15</v>
      </c>
      <c r="R3" s="12">
        <v>15</v>
      </c>
      <c r="S3" s="12">
        <v>15</v>
      </c>
      <c r="T3" s="12">
        <v>13.346</v>
      </c>
      <c r="U3" s="12">
        <v>13.941000000000001</v>
      </c>
      <c r="V3" s="12">
        <v>15</v>
      </c>
      <c r="W3" s="12">
        <v>15</v>
      </c>
      <c r="X3" s="12">
        <v>13.598000000000001</v>
      </c>
      <c r="Y3" s="12">
        <v>15</v>
      </c>
      <c r="Z3" s="12">
        <v>14.978999999999999</v>
      </c>
      <c r="AA3" s="12">
        <v>13.984999999999999</v>
      </c>
      <c r="AB3" s="12">
        <v>14.576000000000001</v>
      </c>
      <c r="AC3" s="12">
        <v>15</v>
      </c>
      <c r="AD3" s="12">
        <v>14.254</v>
      </c>
      <c r="AE3" s="12">
        <v>15</v>
      </c>
      <c r="AF3" s="12">
        <v>14.936999999999999</v>
      </c>
      <c r="AG3" s="12">
        <v>13.706</v>
      </c>
      <c r="AH3" s="12"/>
      <c r="AI3" s="12"/>
    </row>
    <row r="4" spans="1:40" s="7" customFormat="1" x14ac:dyDescent="0.25">
      <c r="A4" s="13" t="s">
        <v>30</v>
      </c>
      <c r="B4" s="16">
        <v>92.9</v>
      </c>
      <c r="C4" s="7">
        <v>67.7</v>
      </c>
      <c r="D4" s="7">
        <v>44.9</v>
      </c>
      <c r="E4" s="7">
        <v>21.2</v>
      </c>
      <c r="F4" s="7">
        <v>34.299999999999997</v>
      </c>
      <c r="G4" s="7">
        <v>91.1</v>
      </c>
      <c r="H4" s="7">
        <v>97.8</v>
      </c>
      <c r="I4" s="7">
        <v>98.9</v>
      </c>
      <c r="J4" s="7">
        <v>93.6</v>
      </c>
      <c r="K4" s="7">
        <v>71.2</v>
      </c>
      <c r="L4" s="7">
        <v>20.6</v>
      </c>
      <c r="M4" s="7">
        <v>99.4</v>
      </c>
      <c r="N4" s="7">
        <v>86</v>
      </c>
      <c r="O4" s="16">
        <v>17.899999999999999</v>
      </c>
      <c r="P4" s="16">
        <v>54.1</v>
      </c>
      <c r="Q4" s="12">
        <v>47.4</v>
      </c>
      <c r="R4" s="16">
        <v>30.4</v>
      </c>
      <c r="S4" s="16">
        <v>80.3</v>
      </c>
      <c r="T4" s="16">
        <v>102.6</v>
      </c>
      <c r="U4" s="16">
        <v>75.900000000000006</v>
      </c>
      <c r="V4" s="16">
        <v>96</v>
      </c>
      <c r="W4" s="16">
        <v>85.6</v>
      </c>
      <c r="X4" s="16">
        <v>85.3</v>
      </c>
      <c r="Y4" s="16">
        <v>58.8</v>
      </c>
      <c r="Z4" s="16">
        <v>99.2</v>
      </c>
      <c r="AA4" s="16">
        <v>99.1</v>
      </c>
      <c r="AB4" s="16">
        <v>64.599999999999994</v>
      </c>
      <c r="AC4" s="16">
        <v>72</v>
      </c>
      <c r="AD4" s="16">
        <v>71.900000000000006</v>
      </c>
      <c r="AE4" s="16">
        <v>81.099999999999994</v>
      </c>
      <c r="AF4" s="16">
        <v>75.7</v>
      </c>
      <c r="AG4" s="16">
        <v>56</v>
      </c>
      <c r="AH4" s="16"/>
      <c r="AI4" s="16">
        <f>SUM(C4:AG4)</f>
        <v>2180.5999999999995</v>
      </c>
      <c r="AJ4" s="14">
        <f>AVERAGE(C4:AG4)</f>
        <v>70.341935483870955</v>
      </c>
      <c r="AK4" s="15"/>
    </row>
    <row r="5" spans="1:40" x14ac:dyDescent="0.25">
      <c r="A5" s="11" t="s">
        <v>0</v>
      </c>
      <c r="B5" s="10">
        <v>104608</v>
      </c>
      <c r="C5" s="10">
        <v>104676</v>
      </c>
      <c r="D5" s="10">
        <v>104721</v>
      </c>
      <c r="E5" s="10">
        <v>104742</v>
      </c>
      <c r="F5" s="10">
        <v>104777</v>
      </c>
      <c r="G5" s="10">
        <v>104868</v>
      </c>
      <c r="H5" s="10">
        <v>104966</v>
      </c>
      <c r="I5" s="10">
        <v>105065</v>
      </c>
      <c r="J5" s="10">
        <v>105158</v>
      </c>
      <c r="K5" s="10">
        <v>105229</v>
      </c>
      <c r="L5" s="10">
        <v>105250</v>
      </c>
      <c r="M5" s="10">
        <v>105350</v>
      </c>
      <c r="N5" s="10">
        <v>105436</v>
      </c>
      <c r="O5" s="10">
        <v>105454</v>
      </c>
      <c r="P5" s="10">
        <v>105508</v>
      </c>
      <c r="Q5" s="10">
        <v>105555</v>
      </c>
      <c r="R5" s="10">
        <v>105586</v>
      </c>
      <c r="S5" s="10">
        <v>105666</v>
      </c>
      <c r="T5" s="10">
        <v>105769</v>
      </c>
      <c r="U5" s="10">
        <v>105845</v>
      </c>
      <c r="V5" s="10">
        <v>105941</v>
      </c>
      <c r="W5" s="10">
        <v>106026</v>
      </c>
      <c r="X5" s="10">
        <v>106112</v>
      </c>
      <c r="Y5" s="10">
        <v>106171</v>
      </c>
      <c r="Z5" s="10">
        <v>106270</v>
      </c>
      <c r="AA5" s="10">
        <v>106369</v>
      </c>
      <c r="AB5" s="10">
        <v>106434</v>
      </c>
      <c r="AC5" s="10">
        <v>106506</v>
      </c>
      <c r="AD5" s="10">
        <v>106578</v>
      </c>
      <c r="AE5" s="10">
        <v>106659</v>
      </c>
      <c r="AF5" s="10">
        <v>106735</v>
      </c>
      <c r="AG5" s="10">
        <v>106791</v>
      </c>
      <c r="AI5" s="10">
        <f>MAX(C5:AG5)-B5</f>
        <v>2183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P4 R4:AG4">
    <cfRule type="cellIs" dxfId="1811" priority="4" stopIfTrue="1" operator="greaterThan">
      <formula>180</formula>
    </cfRule>
    <cfRule type="cellIs" dxfId="1810" priority="5" stopIfTrue="1" operator="between">
      <formula>140</formula>
      <formula>180</formula>
    </cfRule>
    <cfRule type="cellIs" dxfId="1809" priority="6" stopIfTrue="1" operator="between">
      <formula>90</formula>
      <formula>140</formula>
    </cfRule>
  </conditionalFormatting>
  <conditionalFormatting sqref="C4:O4">
    <cfRule type="cellIs" dxfId="1808" priority="7" stopIfTrue="1" operator="greaterThan">
      <formula>90</formula>
    </cfRule>
    <cfRule type="cellIs" dxfId="1807" priority="8" stopIfTrue="1" operator="between">
      <formula>75</formula>
      <formula>90</formula>
    </cfRule>
    <cfRule type="cellIs" dxfId="1806" priority="9" stopIfTrue="1" operator="between">
      <formula>50</formula>
      <formula>75</formula>
    </cfRule>
  </conditionalFormatting>
  <conditionalFormatting sqref="B4">
    <cfRule type="cellIs" dxfId="1805" priority="1" stopIfTrue="1" operator="greaterThan">
      <formula>180</formula>
    </cfRule>
    <cfRule type="cellIs" dxfId="1804" priority="2" stopIfTrue="1" operator="between">
      <formula>140</formula>
      <formula>180</formula>
    </cfRule>
    <cfRule type="cellIs" dxfId="1803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13.706</v>
      </c>
      <c r="C3" s="12">
        <v>14.089</v>
      </c>
      <c r="D3" s="12">
        <v>12.603999999999999</v>
      </c>
      <c r="E3" s="12">
        <v>13.013</v>
      </c>
      <c r="F3" s="12">
        <v>14.91</v>
      </c>
      <c r="G3" s="12">
        <v>13.442</v>
      </c>
      <c r="H3" s="12">
        <v>15</v>
      </c>
      <c r="I3" s="12">
        <v>15</v>
      </c>
      <c r="J3" s="12">
        <v>14.564</v>
      </c>
      <c r="K3" s="12">
        <v>15</v>
      </c>
      <c r="L3" s="12">
        <v>14.709</v>
      </c>
      <c r="M3" s="12">
        <v>15</v>
      </c>
      <c r="N3" s="12">
        <v>15</v>
      </c>
      <c r="O3" s="12">
        <v>2.83</v>
      </c>
      <c r="P3" s="12">
        <v>13.904999999999999</v>
      </c>
      <c r="Q3" s="12">
        <v>14.468999999999999</v>
      </c>
      <c r="R3" s="12">
        <v>14.2</v>
      </c>
      <c r="S3" s="12">
        <v>15</v>
      </c>
      <c r="T3" s="12">
        <v>13.891</v>
      </c>
      <c r="U3" s="12">
        <v>12.645</v>
      </c>
      <c r="V3" s="12">
        <v>12.14</v>
      </c>
      <c r="W3" s="12">
        <v>14.914999999999999</v>
      </c>
      <c r="X3" s="12">
        <v>13.446</v>
      </c>
      <c r="Y3" s="12">
        <v>13.077999999999999</v>
      </c>
      <c r="Z3" s="12">
        <v>15</v>
      </c>
      <c r="AA3" s="12">
        <v>13.739000000000001</v>
      </c>
      <c r="AB3" s="12">
        <v>12.928000000000001</v>
      </c>
      <c r="AC3" s="12">
        <v>13.343999999999999</v>
      </c>
      <c r="AD3" s="12">
        <v>15</v>
      </c>
      <c r="AE3" s="12">
        <v>15</v>
      </c>
      <c r="AF3" s="12">
        <v>12.114000000000001</v>
      </c>
      <c r="AG3" s="12"/>
      <c r="AH3" s="12"/>
      <c r="AI3" s="12"/>
    </row>
    <row r="4" spans="1:40" s="7" customFormat="1" x14ac:dyDescent="0.25">
      <c r="A4" s="13" t="s">
        <v>30</v>
      </c>
      <c r="B4" s="16">
        <v>56</v>
      </c>
      <c r="C4" s="7">
        <v>101.2</v>
      </c>
      <c r="D4" s="7">
        <v>103.6</v>
      </c>
      <c r="E4" s="7">
        <v>73</v>
      </c>
      <c r="F4" s="7">
        <v>62.2</v>
      </c>
      <c r="G4" s="7">
        <v>92.5</v>
      </c>
      <c r="H4" s="7">
        <v>66.7</v>
      </c>
      <c r="I4" s="7">
        <v>85.4</v>
      </c>
      <c r="J4" s="7">
        <v>50.5</v>
      </c>
      <c r="K4" s="7">
        <v>85.8</v>
      </c>
      <c r="L4" s="7">
        <v>89.2</v>
      </c>
      <c r="M4" s="7">
        <v>55.2</v>
      </c>
      <c r="N4" s="7">
        <v>50.7</v>
      </c>
      <c r="O4" s="16">
        <v>22.2</v>
      </c>
      <c r="P4" s="16">
        <v>104.5</v>
      </c>
      <c r="Q4" s="12">
        <v>109.7</v>
      </c>
      <c r="R4" s="16">
        <v>94.1</v>
      </c>
      <c r="S4" s="16">
        <v>79.400000000000006</v>
      </c>
      <c r="T4" s="16">
        <v>100.2</v>
      </c>
      <c r="U4" s="16">
        <v>105.5</v>
      </c>
      <c r="V4" s="16">
        <v>99.2</v>
      </c>
      <c r="W4" s="16">
        <v>91.4</v>
      </c>
      <c r="X4" s="16">
        <v>111.7</v>
      </c>
      <c r="Y4" s="16">
        <v>108.2</v>
      </c>
      <c r="Z4" s="16">
        <v>82.4</v>
      </c>
      <c r="AA4" s="16">
        <v>106.4</v>
      </c>
      <c r="AB4" s="16">
        <v>106.2</v>
      </c>
      <c r="AC4" s="16">
        <v>107.2</v>
      </c>
      <c r="AD4" s="16">
        <v>91.8</v>
      </c>
      <c r="AE4" s="16">
        <v>92.7</v>
      </c>
      <c r="AF4" s="16">
        <v>99.8</v>
      </c>
      <c r="AG4" s="16"/>
      <c r="AH4" s="16"/>
      <c r="AI4" s="16">
        <f>SUM(C4:AG4)</f>
        <v>2628.6000000000004</v>
      </c>
      <c r="AJ4" s="14">
        <f>AVERAGE(C4:AG4)</f>
        <v>87.620000000000019</v>
      </c>
      <c r="AK4" s="15"/>
    </row>
    <row r="5" spans="1:40" x14ac:dyDescent="0.25">
      <c r="A5" s="11" t="s">
        <v>0</v>
      </c>
      <c r="B5" s="10">
        <v>106791</v>
      </c>
      <c r="C5" s="10">
        <v>106892</v>
      </c>
      <c r="D5" s="10">
        <v>106996</v>
      </c>
      <c r="E5" s="10">
        <v>107069</v>
      </c>
      <c r="F5" s="10">
        <v>107131</v>
      </c>
      <c r="G5" s="10">
        <v>107223</v>
      </c>
      <c r="H5" s="10">
        <v>107290</v>
      </c>
      <c r="I5" s="10">
        <v>107376</v>
      </c>
      <c r="J5" s="10">
        <v>107426</v>
      </c>
      <c r="K5" s="10">
        <v>107512</v>
      </c>
      <c r="L5" s="10">
        <v>107601</v>
      </c>
      <c r="M5" s="10">
        <v>107657</v>
      </c>
      <c r="N5" s="10">
        <v>107707</v>
      </c>
      <c r="O5" s="10">
        <v>107730</v>
      </c>
      <c r="P5" s="10">
        <v>107834</v>
      </c>
      <c r="Q5" s="10">
        <v>107944</v>
      </c>
      <c r="R5" s="10">
        <v>108038</v>
      </c>
      <c r="S5" s="10">
        <v>108118</v>
      </c>
      <c r="T5" s="10">
        <v>108218</v>
      </c>
      <c r="U5" s="10">
        <v>108324</v>
      </c>
      <c r="V5" s="10">
        <v>108423</v>
      </c>
      <c r="W5" s="10">
        <v>108515</v>
      </c>
      <c r="X5" s="10">
        <v>108627</v>
      </c>
      <c r="Y5" s="10">
        <v>108735</v>
      </c>
      <c r="Z5" s="10">
        <v>108818</v>
      </c>
      <c r="AA5" s="10">
        <v>108925</v>
      </c>
      <c r="AB5" s="10">
        <v>109031</v>
      </c>
      <c r="AC5" s="10">
        <v>109138</v>
      </c>
      <c r="AD5" s="10">
        <v>109230</v>
      </c>
      <c r="AE5" s="10">
        <v>109323</v>
      </c>
      <c r="AF5" s="10">
        <v>109423</v>
      </c>
      <c r="AG5" s="10"/>
      <c r="AI5" s="10">
        <f>MAX(C5:AG5)-B5</f>
        <v>2632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P4 R4:AG4">
    <cfRule type="cellIs" dxfId="1802" priority="7" stopIfTrue="1" operator="greaterThan">
      <formula>180</formula>
    </cfRule>
    <cfRule type="cellIs" dxfId="1801" priority="8" stopIfTrue="1" operator="between">
      <formula>140</formula>
      <formula>180</formula>
    </cfRule>
    <cfRule type="cellIs" dxfId="1800" priority="9" stopIfTrue="1" operator="between">
      <formula>90</formula>
      <formula>140</formula>
    </cfRule>
  </conditionalFormatting>
  <conditionalFormatting sqref="C4:O4">
    <cfRule type="cellIs" dxfId="1799" priority="10" stopIfTrue="1" operator="greaterThan">
      <formula>90</formula>
    </cfRule>
    <cfRule type="cellIs" dxfId="1798" priority="11" stopIfTrue="1" operator="between">
      <formula>75</formula>
      <formula>90</formula>
    </cfRule>
    <cfRule type="cellIs" dxfId="1797" priority="12" stopIfTrue="1" operator="between">
      <formula>50</formula>
      <formula>75</formula>
    </cfRule>
  </conditionalFormatting>
  <conditionalFormatting sqref="B4">
    <cfRule type="cellIs" dxfId="1796" priority="1" stopIfTrue="1" operator="greaterThan">
      <formula>180</formula>
    </cfRule>
    <cfRule type="cellIs" dxfId="1795" priority="2" stopIfTrue="1" operator="between">
      <formula>140</formula>
      <formula>180</formula>
    </cfRule>
    <cfRule type="cellIs" dxfId="179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12.114000000000001</v>
      </c>
      <c r="C3" s="12">
        <v>11.933</v>
      </c>
      <c r="D3" s="12">
        <v>14.172000000000001</v>
      </c>
      <c r="E3" s="12">
        <v>14.956</v>
      </c>
      <c r="F3" s="12">
        <v>15</v>
      </c>
      <c r="G3" s="12">
        <v>15</v>
      </c>
      <c r="H3" s="12">
        <v>13.919</v>
      </c>
      <c r="I3" s="12">
        <v>12.964</v>
      </c>
      <c r="J3" s="12">
        <v>12.420999999999999</v>
      </c>
      <c r="K3" s="12">
        <v>12.316000000000001</v>
      </c>
      <c r="L3" s="12">
        <v>15</v>
      </c>
      <c r="M3" s="12">
        <v>13.03</v>
      </c>
      <c r="N3" s="12">
        <v>13.256</v>
      </c>
      <c r="O3" s="12">
        <v>13.787000000000001</v>
      </c>
      <c r="P3" s="12">
        <v>15</v>
      </c>
      <c r="Q3" s="12">
        <v>14.65</v>
      </c>
      <c r="R3" s="12">
        <v>12.385999999999999</v>
      </c>
      <c r="S3" s="12">
        <v>14.944000000000001</v>
      </c>
      <c r="T3" s="12">
        <v>12.731</v>
      </c>
      <c r="U3" s="12">
        <v>11.87</v>
      </c>
      <c r="V3" s="12">
        <v>14.598000000000001</v>
      </c>
      <c r="W3" s="12">
        <v>15</v>
      </c>
      <c r="X3" s="12">
        <v>13.2</v>
      </c>
      <c r="Y3" s="12">
        <v>13.222</v>
      </c>
      <c r="Z3" s="12">
        <v>12.076000000000001</v>
      </c>
      <c r="AA3" s="12">
        <v>12.83</v>
      </c>
      <c r="AB3" s="12">
        <v>12.404999999999999</v>
      </c>
      <c r="AC3" s="12">
        <v>12.108000000000001</v>
      </c>
      <c r="AD3" s="12">
        <v>14.481999999999999</v>
      </c>
      <c r="AE3" s="12">
        <v>12.047000000000001</v>
      </c>
      <c r="AF3" s="12">
        <v>11.773</v>
      </c>
      <c r="AG3" s="12">
        <v>14.685</v>
      </c>
      <c r="AH3" s="12"/>
      <c r="AI3" s="12"/>
    </row>
    <row r="4" spans="1:40" s="7" customFormat="1" x14ac:dyDescent="0.25">
      <c r="A4" s="13" t="s">
        <v>30</v>
      </c>
      <c r="B4" s="16">
        <v>99.8</v>
      </c>
      <c r="C4" s="7">
        <v>97.8</v>
      </c>
      <c r="D4" s="7">
        <v>86.1</v>
      </c>
      <c r="E4" s="7">
        <v>58.4</v>
      </c>
      <c r="F4" s="7">
        <v>91</v>
      </c>
      <c r="G4" s="7">
        <v>49</v>
      </c>
      <c r="H4" s="7">
        <v>42.4</v>
      </c>
      <c r="I4" s="7">
        <v>106.2</v>
      </c>
      <c r="J4" s="7">
        <v>100.9</v>
      </c>
      <c r="K4" s="7">
        <v>102.4</v>
      </c>
      <c r="L4" s="7">
        <v>78.3</v>
      </c>
      <c r="M4" s="7">
        <v>100.9</v>
      </c>
      <c r="N4" s="7">
        <v>99.8</v>
      </c>
      <c r="O4" s="16">
        <v>96.2</v>
      </c>
      <c r="P4" s="16">
        <v>80.599999999999994</v>
      </c>
      <c r="Q4" s="12">
        <v>69.400000000000006</v>
      </c>
      <c r="R4" s="16">
        <v>100.4</v>
      </c>
      <c r="S4" s="16">
        <v>84.3</v>
      </c>
      <c r="T4" s="16">
        <v>99.5</v>
      </c>
      <c r="U4" s="16">
        <v>90.7</v>
      </c>
      <c r="V4" s="16">
        <v>39</v>
      </c>
      <c r="W4" s="16">
        <v>44.5</v>
      </c>
      <c r="X4" s="16">
        <v>91.4</v>
      </c>
      <c r="Y4" s="16">
        <v>94.2</v>
      </c>
      <c r="Z4" s="16">
        <v>94.4</v>
      </c>
      <c r="AA4" s="16">
        <v>90.2</v>
      </c>
      <c r="AB4" s="16">
        <v>96.4</v>
      </c>
      <c r="AC4" s="16">
        <v>95.4</v>
      </c>
      <c r="AD4" s="16">
        <v>38.4</v>
      </c>
      <c r="AE4" s="16">
        <v>97.4</v>
      </c>
      <c r="AF4" s="16">
        <v>90</v>
      </c>
      <c r="AG4" s="16">
        <v>77.099999999999994</v>
      </c>
      <c r="AH4" s="16"/>
      <c r="AI4" s="16">
        <f>SUM(C4:AG4)</f>
        <v>2582.7000000000003</v>
      </c>
      <c r="AJ4" s="14">
        <f>AVERAGE(C4:AG4)</f>
        <v>83.312903225806465</v>
      </c>
      <c r="AK4" s="15"/>
    </row>
    <row r="5" spans="1:40" x14ac:dyDescent="0.25">
      <c r="A5" s="11" t="s">
        <v>0</v>
      </c>
      <c r="B5" s="10">
        <v>109423</v>
      </c>
      <c r="C5" s="10">
        <v>109521</v>
      </c>
      <c r="D5" s="10">
        <v>109608</v>
      </c>
      <c r="E5" s="10">
        <v>109666</v>
      </c>
      <c r="F5" s="10">
        <v>109758</v>
      </c>
      <c r="G5" s="10">
        <v>109807</v>
      </c>
      <c r="H5" s="10">
        <v>109849</v>
      </c>
      <c r="I5" s="10">
        <v>109956</v>
      </c>
      <c r="J5" s="10">
        <v>110057</v>
      </c>
      <c r="K5" s="10">
        <v>110159</v>
      </c>
      <c r="L5" s="10">
        <v>110238</v>
      </c>
      <c r="M5" s="10">
        <v>110339</v>
      </c>
      <c r="N5" s="10">
        <v>110439</v>
      </c>
      <c r="O5" s="10">
        <v>110535</v>
      </c>
      <c r="P5" s="10">
        <v>110616</v>
      </c>
      <c r="Q5" s="10">
        <v>110685</v>
      </c>
      <c r="R5" s="10">
        <v>110786</v>
      </c>
      <c r="S5" s="10">
        <v>110870</v>
      </c>
      <c r="T5" s="10">
        <v>110970</v>
      </c>
      <c r="U5" s="10">
        <v>111061</v>
      </c>
      <c r="V5" s="10">
        <v>111100</v>
      </c>
      <c r="W5" s="10">
        <v>111144</v>
      </c>
      <c r="X5" s="10">
        <v>111236</v>
      </c>
      <c r="Y5" s="10">
        <v>111330</v>
      </c>
      <c r="Z5" s="10">
        <v>111425</v>
      </c>
      <c r="AA5" s="10">
        <v>111515</v>
      </c>
      <c r="AB5" s="10">
        <v>111611</v>
      </c>
      <c r="AC5" s="10">
        <v>111707</v>
      </c>
      <c r="AD5" s="10">
        <v>111745</v>
      </c>
      <c r="AE5" s="10">
        <v>111843</v>
      </c>
      <c r="AF5" s="10">
        <v>111933</v>
      </c>
      <c r="AG5" s="10">
        <v>112010</v>
      </c>
      <c r="AI5" s="10">
        <f>MAX(C5:AG5)-B5</f>
        <v>2587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P4 R4:AG4">
    <cfRule type="cellIs" dxfId="1793" priority="10" stopIfTrue="1" operator="greaterThan">
      <formula>180</formula>
    </cfRule>
    <cfRule type="cellIs" dxfId="1792" priority="11" stopIfTrue="1" operator="between">
      <formula>140</formula>
      <formula>180</formula>
    </cfRule>
    <cfRule type="cellIs" dxfId="1791" priority="12" stopIfTrue="1" operator="between">
      <formula>90</formula>
      <formula>140</formula>
    </cfRule>
  </conditionalFormatting>
  <conditionalFormatting sqref="C4:O4">
    <cfRule type="cellIs" dxfId="1790" priority="13" stopIfTrue="1" operator="greaterThan">
      <formula>90</formula>
    </cfRule>
    <cfRule type="cellIs" dxfId="1789" priority="14" stopIfTrue="1" operator="between">
      <formula>75</formula>
      <formula>90</formula>
    </cfRule>
    <cfRule type="cellIs" dxfId="1788" priority="15" stopIfTrue="1" operator="between">
      <formula>50</formula>
      <formula>75</formula>
    </cfRule>
  </conditionalFormatting>
  <conditionalFormatting sqref="B4">
    <cfRule type="cellIs" dxfId="1787" priority="1" stopIfTrue="1" operator="greaterThan">
      <formula>180</formula>
    </cfRule>
    <cfRule type="cellIs" dxfId="1786" priority="2" stopIfTrue="1" operator="between">
      <formula>140</formula>
      <formula>180</formula>
    </cfRule>
    <cfRule type="cellIs" dxfId="1785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6" sqref="AG6"/>
    </sheetView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14.685</v>
      </c>
      <c r="C3" s="12">
        <v>13.952</v>
      </c>
      <c r="D3" s="12">
        <v>11.833</v>
      </c>
      <c r="E3" s="12">
        <v>11.778</v>
      </c>
      <c r="F3" s="12">
        <v>13.561</v>
      </c>
      <c r="G3" s="12">
        <v>11.571</v>
      </c>
      <c r="H3" s="12">
        <v>12.606999999999999</v>
      </c>
      <c r="I3" s="12">
        <v>11.621</v>
      </c>
      <c r="J3" s="12">
        <v>14.053000000000001</v>
      </c>
      <c r="K3" s="12">
        <v>12.773</v>
      </c>
      <c r="L3" s="12">
        <v>15</v>
      </c>
      <c r="M3" s="12">
        <v>12.616</v>
      </c>
      <c r="N3" s="12">
        <v>12.090999999999999</v>
      </c>
      <c r="O3" s="12">
        <v>15</v>
      </c>
      <c r="P3" s="12">
        <v>15</v>
      </c>
      <c r="Q3" s="12">
        <v>13.129</v>
      </c>
      <c r="R3" s="12">
        <v>11.903</v>
      </c>
      <c r="S3" s="12">
        <v>13.537000000000001</v>
      </c>
      <c r="T3" s="12">
        <v>13.301</v>
      </c>
      <c r="U3" s="12">
        <v>11.590999999999999</v>
      </c>
      <c r="V3" s="12">
        <v>11.446999999999999</v>
      </c>
      <c r="W3" s="12">
        <v>11.351000000000001</v>
      </c>
      <c r="X3" s="12">
        <v>11.417</v>
      </c>
      <c r="Y3" s="12">
        <v>14.528</v>
      </c>
      <c r="Z3" s="12">
        <v>14.95</v>
      </c>
      <c r="AA3" s="12">
        <v>12.38</v>
      </c>
      <c r="AB3" s="12">
        <v>12.882999999999999</v>
      </c>
      <c r="AC3" s="12">
        <v>11.893000000000001</v>
      </c>
      <c r="AD3" s="12">
        <v>11.55</v>
      </c>
      <c r="AE3" s="12">
        <v>15</v>
      </c>
      <c r="AF3" s="12">
        <v>8.7769999999999992</v>
      </c>
      <c r="AG3" s="12">
        <v>4.4749999999999996</v>
      </c>
      <c r="AH3" s="12"/>
      <c r="AI3" s="12"/>
    </row>
    <row r="4" spans="1:40" s="7" customFormat="1" x14ac:dyDescent="0.25">
      <c r="A4" s="13" t="s">
        <v>30</v>
      </c>
      <c r="B4" s="16">
        <v>77.099999999999994</v>
      </c>
      <c r="C4" s="7">
        <v>68.099999999999994</v>
      </c>
      <c r="D4" s="7">
        <v>93.1</v>
      </c>
      <c r="E4" s="7">
        <v>91.7</v>
      </c>
      <c r="F4" s="7">
        <v>65</v>
      </c>
      <c r="G4" s="7">
        <v>89.1</v>
      </c>
      <c r="H4" s="7">
        <v>79.900000000000006</v>
      </c>
      <c r="I4" s="7">
        <v>83.5</v>
      </c>
      <c r="J4" s="7">
        <v>78.7</v>
      </c>
      <c r="K4" s="7">
        <v>41</v>
      </c>
      <c r="L4" s="7">
        <v>84.9</v>
      </c>
      <c r="M4" s="7">
        <v>92.6</v>
      </c>
      <c r="N4" s="7">
        <v>95.5</v>
      </c>
      <c r="O4" s="16">
        <v>44</v>
      </c>
      <c r="P4" s="16">
        <v>69.8</v>
      </c>
      <c r="Q4" s="12">
        <v>90.8</v>
      </c>
      <c r="R4" s="16">
        <v>88.9</v>
      </c>
      <c r="S4" s="16">
        <v>48.4</v>
      </c>
      <c r="T4" s="16">
        <v>81.2</v>
      </c>
      <c r="U4" s="16">
        <v>86.1</v>
      </c>
      <c r="V4" s="16">
        <v>85.9</v>
      </c>
      <c r="W4" s="16">
        <v>84</v>
      </c>
      <c r="X4" s="16">
        <v>86.6</v>
      </c>
      <c r="Y4" s="16">
        <v>79.8</v>
      </c>
      <c r="Z4" s="16">
        <v>65.8</v>
      </c>
      <c r="AA4" s="16">
        <v>25.2</v>
      </c>
      <c r="AB4" s="16">
        <v>91.8</v>
      </c>
      <c r="AC4" s="16">
        <v>81.099999999999994</v>
      </c>
      <c r="AD4" s="16">
        <v>80.400000000000006</v>
      </c>
      <c r="AE4" s="16">
        <v>44</v>
      </c>
      <c r="AF4" s="16">
        <v>35.9</v>
      </c>
      <c r="AG4" s="16">
        <v>19.5</v>
      </c>
      <c r="AH4" s="16"/>
      <c r="AI4" s="16">
        <f>SUM(C4:AG4)</f>
        <v>2252.3000000000002</v>
      </c>
      <c r="AJ4" s="14">
        <f>AVERAGE(C4:AG4)</f>
        <v>72.654838709677421</v>
      </c>
      <c r="AK4" s="15"/>
    </row>
    <row r="5" spans="1:40" x14ac:dyDescent="0.25">
      <c r="A5" s="11" t="s">
        <v>0</v>
      </c>
      <c r="B5" s="10">
        <v>112010</v>
      </c>
      <c r="C5" s="10">
        <v>112078</v>
      </c>
      <c r="D5" s="10">
        <v>112171</v>
      </c>
      <c r="E5" s="10">
        <v>112263</v>
      </c>
      <c r="F5" s="10">
        <v>112328</v>
      </c>
      <c r="G5" s="10">
        <v>112417</v>
      </c>
      <c r="H5" s="10">
        <v>112497</v>
      </c>
      <c r="I5" s="10">
        <v>112581</v>
      </c>
      <c r="J5" s="10">
        <v>112660</v>
      </c>
      <c r="K5" s="10">
        <v>112701</v>
      </c>
      <c r="L5" s="10">
        <v>112786</v>
      </c>
      <c r="M5" s="10">
        <v>112878</v>
      </c>
      <c r="N5" s="10">
        <v>112974</v>
      </c>
      <c r="O5" s="10">
        <v>113018</v>
      </c>
      <c r="P5" s="10">
        <v>113088</v>
      </c>
      <c r="Q5" s="10">
        <v>113178</v>
      </c>
      <c r="R5" s="10">
        <v>113267</v>
      </c>
      <c r="S5" s="10">
        <v>113316</v>
      </c>
      <c r="T5" s="10">
        <v>113397</v>
      </c>
      <c r="U5" s="10">
        <v>113483</v>
      </c>
      <c r="V5" s="10">
        <v>113569</v>
      </c>
      <c r="W5" s="10">
        <v>113653</v>
      </c>
      <c r="X5" s="10">
        <v>113740</v>
      </c>
      <c r="Y5" s="10">
        <v>113820</v>
      </c>
      <c r="Z5" s="10">
        <v>113886</v>
      </c>
      <c r="AA5" s="10">
        <v>113911</v>
      </c>
      <c r="AB5" s="10">
        <v>114003</v>
      </c>
      <c r="AC5" s="10">
        <v>114084</v>
      </c>
      <c r="AD5" s="10">
        <v>114164</v>
      </c>
      <c r="AE5" s="10">
        <v>114208</v>
      </c>
      <c r="AF5" s="10">
        <v>114244</v>
      </c>
      <c r="AG5" s="10">
        <v>114264</v>
      </c>
      <c r="AI5" s="10">
        <f>MAX(C5:AG5)-B5</f>
        <v>2254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P4 R4:AG4">
    <cfRule type="cellIs" dxfId="1784" priority="7" stopIfTrue="1" operator="greaterThan">
      <formula>180</formula>
    </cfRule>
    <cfRule type="cellIs" dxfId="1783" priority="8" stopIfTrue="1" operator="between">
      <formula>140</formula>
      <formula>180</formula>
    </cfRule>
    <cfRule type="cellIs" dxfId="1782" priority="9" stopIfTrue="1" operator="between">
      <formula>90</formula>
      <formula>140</formula>
    </cfRule>
  </conditionalFormatting>
  <conditionalFormatting sqref="C4:O4">
    <cfRule type="cellIs" dxfId="1781" priority="10" stopIfTrue="1" operator="greaterThan">
      <formula>90</formula>
    </cfRule>
    <cfRule type="cellIs" dxfId="1780" priority="11" stopIfTrue="1" operator="between">
      <formula>75</formula>
      <formula>90</formula>
    </cfRule>
    <cfRule type="cellIs" dxfId="1779" priority="12" stopIfTrue="1" operator="between">
      <formula>50</formula>
      <formula>75</formula>
    </cfRule>
  </conditionalFormatting>
  <conditionalFormatting sqref="B4">
    <cfRule type="cellIs" dxfId="1778" priority="1" stopIfTrue="1" operator="greaterThan">
      <formula>180</formula>
    </cfRule>
    <cfRule type="cellIs" dxfId="1777" priority="2" stopIfTrue="1" operator="between">
      <formula>140</formula>
      <formula>180</formula>
    </cfRule>
    <cfRule type="cellIs" dxfId="1776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10.542999999999999</v>
      </c>
      <c r="C3" s="12">
        <v>15</v>
      </c>
      <c r="D3" s="12">
        <v>8.859</v>
      </c>
      <c r="E3" s="12">
        <v>15</v>
      </c>
      <c r="F3" s="12">
        <v>15</v>
      </c>
      <c r="G3" s="12">
        <v>15</v>
      </c>
      <c r="H3" s="12">
        <v>14.115</v>
      </c>
      <c r="I3" s="12">
        <v>13.976000000000001</v>
      </c>
      <c r="J3" s="12">
        <v>15</v>
      </c>
      <c r="K3" s="12">
        <v>15</v>
      </c>
      <c r="L3" s="12">
        <v>12.827</v>
      </c>
      <c r="M3" s="12">
        <v>15</v>
      </c>
      <c r="N3" s="12">
        <v>15</v>
      </c>
      <c r="O3" s="12">
        <v>15</v>
      </c>
      <c r="P3" s="12">
        <v>15</v>
      </c>
      <c r="Q3" s="12">
        <v>15</v>
      </c>
      <c r="R3" s="12">
        <v>11.676</v>
      </c>
      <c r="S3" s="12">
        <v>15</v>
      </c>
      <c r="T3" s="12">
        <v>15</v>
      </c>
      <c r="U3" s="12">
        <v>15</v>
      </c>
      <c r="V3" s="12">
        <v>15</v>
      </c>
      <c r="W3" s="12">
        <v>13.574</v>
      </c>
      <c r="X3" s="12">
        <v>12.28</v>
      </c>
      <c r="Y3" s="12">
        <v>12.071999999999999</v>
      </c>
      <c r="Z3" s="12">
        <v>11.872</v>
      </c>
      <c r="AA3" s="12">
        <v>15</v>
      </c>
      <c r="AB3" s="12">
        <v>15</v>
      </c>
      <c r="AC3" s="12">
        <v>13.157999999999999</v>
      </c>
      <c r="AD3" s="12">
        <v>14.007</v>
      </c>
      <c r="AE3" s="12">
        <v>12.849</v>
      </c>
      <c r="AF3" s="12">
        <v>15</v>
      </c>
      <c r="AG3" s="12"/>
      <c r="AH3" s="12"/>
      <c r="AI3" s="12"/>
    </row>
    <row r="4" spans="1:40" s="7" customFormat="1" x14ac:dyDescent="0.25">
      <c r="A4" s="13" t="s">
        <v>30</v>
      </c>
      <c r="B4" s="7">
        <v>66.900000000000006</v>
      </c>
      <c r="C4" s="7">
        <v>67.099999999999994</v>
      </c>
      <c r="D4" s="7">
        <v>37.9</v>
      </c>
      <c r="E4" s="7">
        <v>47.1</v>
      </c>
      <c r="F4" s="7">
        <v>53.5</v>
      </c>
      <c r="G4" s="7">
        <v>82</v>
      </c>
      <c r="H4" s="7">
        <v>100.8</v>
      </c>
      <c r="I4" s="7">
        <v>71.900000000000006</v>
      </c>
      <c r="J4" s="7">
        <v>40.9</v>
      </c>
      <c r="K4" s="7">
        <v>83.3</v>
      </c>
      <c r="L4" s="7">
        <v>90.4</v>
      </c>
      <c r="M4" s="7">
        <v>45.6</v>
      </c>
      <c r="N4" s="7">
        <v>46.8</v>
      </c>
      <c r="O4" s="16">
        <v>45.1</v>
      </c>
      <c r="P4" s="7">
        <v>50.5</v>
      </c>
      <c r="Q4" s="7">
        <v>77</v>
      </c>
      <c r="R4" s="7">
        <v>34.1</v>
      </c>
      <c r="S4" s="7">
        <v>75</v>
      </c>
      <c r="T4" s="7">
        <v>87</v>
      </c>
      <c r="U4" s="7">
        <v>66</v>
      </c>
      <c r="V4" s="7">
        <v>83.6</v>
      </c>
      <c r="W4" s="7">
        <v>52.6</v>
      </c>
      <c r="X4" s="7">
        <v>103.3</v>
      </c>
      <c r="Y4" s="7">
        <v>100.1</v>
      </c>
      <c r="Z4" s="7">
        <v>95.3</v>
      </c>
      <c r="AA4" s="7">
        <v>48.3</v>
      </c>
      <c r="AB4" s="7">
        <v>87</v>
      </c>
      <c r="AC4" s="7">
        <v>105.4</v>
      </c>
      <c r="AD4" s="7">
        <v>102.3</v>
      </c>
      <c r="AE4" s="7">
        <v>96.6</v>
      </c>
      <c r="AF4" s="7">
        <v>68.599999999999994</v>
      </c>
      <c r="AH4" s="16"/>
      <c r="AI4" s="16">
        <f>SUM(C4:AG4)</f>
        <v>2145.0999999999995</v>
      </c>
      <c r="AJ4" s="14">
        <f>AVERAGE(C4:AG4)</f>
        <v>71.503333333333316</v>
      </c>
      <c r="AK4" s="15"/>
    </row>
    <row r="5" spans="1:40" x14ac:dyDescent="0.25">
      <c r="A5" s="11" t="s">
        <v>0</v>
      </c>
      <c r="B5">
        <v>71373</v>
      </c>
      <c r="C5">
        <v>71440</v>
      </c>
      <c r="D5">
        <v>71478</v>
      </c>
      <c r="E5">
        <v>71526</v>
      </c>
      <c r="F5">
        <v>71579</v>
      </c>
      <c r="G5">
        <v>71661</v>
      </c>
      <c r="H5">
        <v>71762</v>
      </c>
      <c r="I5">
        <v>71834</v>
      </c>
      <c r="J5">
        <v>71875</v>
      </c>
      <c r="K5">
        <v>71958</v>
      </c>
      <c r="L5">
        <v>72049</v>
      </c>
      <c r="M5">
        <v>72094</v>
      </c>
      <c r="N5">
        <v>72141</v>
      </c>
      <c r="O5">
        <v>72186</v>
      </c>
      <c r="P5">
        <v>72237</v>
      </c>
      <c r="Q5">
        <v>72314</v>
      </c>
      <c r="R5">
        <v>72348</v>
      </c>
      <c r="S5">
        <v>72423</v>
      </c>
      <c r="T5">
        <v>72510</v>
      </c>
      <c r="U5">
        <v>72576</v>
      </c>
      <c r="V5">
        <v>72660</v>
      </c>
      <c r="W5">
        <v>72712</v>
      </c>
      <c r="X5">
        <v>72816</v>
      </c>
      <c r="Y5">
        <v>72916</v>
      </c>
      <c r="Z5">
        <v>73011</v>
      </c>
      <c r="AA5">
        <v>73060</v>
      </c>
      <c r="AB5">
        <v>73147</v>
      </c>
      <c r="AC5">
        <v>73252</v>
      </c>
      <c r="AD5">
        <v>73354</v>
      </c>
      <c r="AE5">
        <v>73451</v>
      </c>
      <c r="AF5">
        <v>73520</v>
      </c>
      <c r="AI5" s="10">
        <f>MAX(C5:AG5)-B5</f>
        <v>2147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16" priority="1" stopIfTrue="1" operator="greaterThan">
      <formula>90</formula>
    </cfRule>
    <cfRule type="cellIs" dxfId="1915" priority="2" stopIfTrue="1" operator="between">
      <formula>75</formula>
      <formula>90</formula>
    </cfRule>
    <cfRule type="cellIs" dxfId="1914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4.4749999999999996</v>
      </c>
      <c r="C3" s="12">
        <v>10.172000000000001</v>
      </c>
      <c r="D3" s="12">
        <v>15</v>
      </c>
      <c r="E3" s="12">
        <v>14.797000000000001</v>
      </c>
      <c r="F3" s="12">
        <v>11.752000000000001</v>
      </c>
      <c r="G3" s="12">
        <v>11.395</v>
      </c>
      <c r="H3" s="12">
        <v>13.537000000000001</v>
      </c>
      <c r="I3" s="12">
        <v>12.816000000000001</v>
      </c>
      <c r="J3" s="12">
        <v>12.266999999999999</v>
      </c>
      <c r="K3" s="12">
        <v>11.340999999999999</v>
      </c>
      <c r="L3" s="12">
        <v>12.27</v>
      </c>
      <c r="M3" s="12">
        <v>11.242000000000001</v>
      </c>
      <c r="N3" s="12">
        <v>10.718</v>
      </c>
      <c r="O3" s="12">
        <v>14.707000000000001</v>
      </c>
      <c r="P3" s="12">
        <v>13.41</v>
      </c>
      <c r="Q3" s="12">
        <v>11.56</v>
      </c>
      <c r="R3" s="12">
        <v>12.728999999999999</v>
      </c>
      <c r="S3" s="12">
        <v>10.881</v>
      </c>
      <c r="T3" s="12">
        <v>11.954000000000001</v>
      </c>
      <c r="U3" s="12">
        <v>10.459</v>
      </c>
      <c r="V3" s="12">
        <v>10.579000000000001</v>
      </c>
      <c r="W3" s="12">
        <v>12.794</v>
      </c>
      <c r="X3" s="12">
        <v>14.692</v>
      </c>
      <c r="Y3" s="12">
        <v>13.529</v>
      </c>
      <c r="Z3" s="12">
        <v>15</v>
      </c>
      <c r="AA3" s="12">
        <v>11.83</v>
      </c>
      <c r="AB3" s="12">
        <v>11.102</v>
      </c>
      <c r="AC3" s="12">
        <v>10.878</v>
      </c>
      <c r="AD3" s="12">
        <v>10.371</v>
      </c>
      <c r="AE3" s="12">
        <v>13.952</v>
      </c>
      <c r="AF3" s="12">
        <v>10.436999999999999</v>
      </c>
      <c r="AG3" s="12"/>
      <c r="AH3" s="12"/>
      <c r="AI3" s="12"/>
    </row>
    <row r="4" spans="1:40" s="7" customFormat="1" x14ac:dyDescent="0.25">
      <c r="A4" s="13" t="s">
        <v>30</v>
      </c>
      <c r="B4" s="16">
        <v>19.5</v>
      </c>
      <c r="C4" s="7">
        <v>30.9</v>
      </c>
      <c r="D4" s="7">
        <v>32.9</v>
      </c>
      <c r="E4" s="7">
        <v>42.6</v>
      </c>
      <c r="F4" s="7">
        <v>83.5</v>
      </c>
      <c r="G4" s="7">
        <v>78.5</v>
      </c>
      <c r="H4" s="7">
        <v>38.5</v>
      </c>
      <c r="I4" s="7">
        <v>77.5</v>
      </c>
      <c r="J4" s="7">
        <v>82.7</v>
      </c>
      <c r="K4" s="7">
        <v>78.599999999999994</v>
      </c>
      <c r="L4" s="7">
        <v>72.7</v>
      </c>
      <c r="M4" s="7">
        <v>78.3</v>
      </c>
      <c r="N4" s="7">
        <v>65.7</v>
      </c>
      <c r="O4" s="16">
        <v>45.7</v>
      </c>
      <c r="P4" s="7">
        <v>65.5</v>
      </c>
      <c r="Q4" s="7">
        <v>78.3</v>
      </c>
      <c r="R4" s="16">
        <v>58.2</v>
      </c>
      <c r="S4" s="16">
        <v>74.2</v>
      </c>
      <c r="T4" s="16">
        <v>63.2</v>
      </c>
      <c r="U4" s="16">
        <v>70.3</v>
      </c>
      <c r="V4" s="16">
        <v>72</v>
      </c>
      <c r="W4" s="16">
        <v>32.1</v>
      </c>
      <c r="X4" s="16">
        <v>59.5</v>
      </c>
      <c r="Y4" s="16">
        <v>50.8</v>
      </c>
      <c r="Z4" s="16">
        <v>68.400000000000006</v>
      </c>
      <c r="AA4" s="16">
        <v>78.099999999999994</v>
      </c>
      <c r="AB4" s="16">
        <v>73.3</v>
      </c>
      <c r="AC4" s="16">
        <v>71.8</v>
      </c>
      <c r="AD4" s="16">
        <v>65.900000000000006</v>
      </c>
      <c r="AE4" s="16">
        <v>46.5</v>
      </c>
      <c r="AF4" s="16">
        <v>57.9</v>
      </c>
      <c r="AG4" s="16"/>
      <c r="AH4" s="16"/>
      <c r="AI4" s="16">
        <f>SUM(C4:AG4)</f>
        <v>1894.1</v>
      </c>
      <c r="AJ4" s="14">
        <f>AVERAGE(C4:AG4)</f>
        <v>63.136666666666663</v>
      </c>
      <c r="AK4" s="15"/>
    </row>
    <row r="5" spans="1:40" x14ac:dyDescent="0.25">
      <c r="A5" s="11" t="s">
        <v>0</v>
      </c>
      <c r="B5" s="10">
        <v>114264</v>
      </c>
      <c r="C5" s="10">
        <v>114295</v>
      </c>
      <c r="D5" s="10">
        <v>114328</v>
      </c>
      <c r="E5" s="10">
        <v>114370</v>
      </c>
      <c r="F5" s="10">
        <v>114454</v>
      </c>
      <c r="G5" s="10">
        <v>114532</v>
      </c>
      <c r="H5" s="10">
        <v>114571</v>
      </c>
      <c r="I5" s="10">
        <v>114649</v>
      </c>
      <c r="J5" s="10">
        <v>114731</v>
      </c>
      <c r="K5" s="10">
        <v>114810</v>
      </c>
      <c r="L5" s="10">
        <v>114883</v>
      </c>
      <c r="M5" s="10">
        <v>114961</v>
      </c>
      <c r="N5" s="10">
        <v>115027</v>
      </c>
      <c r="O5" s="10">
        <v>115073</v>
      </c>
      <c r="P5" s="10">
        <v>115138</v>
      </c>
      <c r="Q5" s="10">
        <v>115217</v>
      </c>
      <c r="R5" s="10">
        <v>115275</v>
      </c>
      <c r="S5" s="10">
        <v>115349</v>
      </c>
      <c r="T5" s="10">
        <v>115412</v>
      </c>
      <c r="U5" s="10">
        <v>115483</v>
      </c>
      <c r="V5" s="10">
        <v>115555</v>
      </c>
      <c r="W5" s="10">
        <v>115587</v>
      </c>
      <c r="X5" s="10">
        <v>115646</v>
      </c>
      <c r="Y5" s="10">
        <v>115697</v>
      </c>
      <c r="Z5" s="10">
        <v>115766</v>
      </c>
      <c r="AA5" s="10">
        <v>115844</v>
      </c>
      <c r="AB5" s="10">
        <v>115917</v>
      </c>
      <c r="AC5" s="10">
        <v>115989</v>
      </c>
      <c r="AD5" s="10">
        <v>116055</v>
      </c>
      <c r="AE5" s="10">
        <v>116102</v>
      </c>
      <c r="AF5" s="10">
        <v>116159</v>
      </c>
      <c r="AG5" s="10"/>
      <c r="AI5" s="10">
        <f>MAX(C5:AG5)-B5</f>
        <v>1895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AG4">
    <cfRule type="cellIs" dxfId="1775" priority="13" stopIfTrue="1" operator="greaterThan">
      <formula>180</formula>
    </cfRule>
    <cfRule type="cellIs" dxfId="1774" priority="14" stopIfTrue="1" operator="between">
      <formula>140</formula>
      <formula>180</formula>
    </cfRule>
    <cfRule type="cellIs" dxfId="1773" priority="15" stopIfTrue="1" operator="between">
      <formula>90</formula>
      <formula>140</formula>
    </cfRule>
  </conditionalFormatting>
  <conditionalFormatting sqref="C4:O4">
    <cfRule type="cellIs" dxfId="1772" priority="16" stopIfTrue="1" operator="greaterThan">
      <formula>90</formula>
    </cfRule>
    <cfRule type="cellIs" dxfId="1771" priority="17" stopIfTrue="1" operator="between">
      <formula>75</formula>
      <formula>90</formula>
    </cfRule>
    <cfRule type="cellIs" dxfId="1770" priority="18" stopIfTrue="1" operator="between">
      <formula>50</formula>
      <formula>75</formula>
    </cfRule>
  </conditionalFormatting>
  <conditionalFormatting sqref="B4">
    <cfRule type="cellIs" dxfId="1769" priority="7" stopIfTrue="1" operator="greaterThan">
      <formula>180</formula>
    </cfRule>
    <cfRule type="cellIs" dxfId="1768" priority="8" stopIfTrue="1" operator="between">
      <formula>140</formula>
      <formula>180</formula>
    </cfRule>
    <cfRule type="cellIs" dxfId="1767" priority="9" stopIfTrue="1" operator="between">
      <formula>90</formula>
      <formula>140</formula>
    </cfRule>
  </conditionalFormatting>
  <conditionalFormatting sqref="Q4">
    <cfRule type="cellIs" dxfId="1766" priority="4" stopIfTrue="1" operator="greaterThan">
      <formula>90</formula>
    </cfRule>
    <cfRule type="cellIs" dxfId="1765" priority="5" stopIfTrue="1" operator="between">
      <formula>75</formula>
      <formula>90</formula>
    </cfRule>
    <cfRule type="cellIs" dxfId="1764" priority="6" stopIfTrue="1" operator="between">
      <formula>50</formula>
      <formula>75</formula>
    </cfRule>
  </conditionalFormatting>
  <conditionalFormatting sqref="P4">
    <cfRule type="cellIs" dxfId="1763" priority="1" stopIfTrue="1" operator="greaterThan">
      <formula>90</formula>
    </cfRule>
    <cfRule type="cellIs" dxfId="1762" priority="2" stopIfTrue="1" operator="between">
      <formula>75</formula>
      <formula>90</formula>
    </cfRule>
    <cfRule type="cellIs" dxfId="1761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10.436999999999999</v>
      </c>
      <c r="C3" s="12">
        <v>5.1639999999999997</v>
      </c>
      <c r="D3" s="12">
        <v>14.452</v>
      </c>
      <c r="E3" s="12">
        <v>12.321999999999999</v>
      </c>
      <c r="F3" s="12">
        <v>10.88</v>
      </c>
      <c r="G3" s="12">
        <v>10.297000000000001</v>
      </c>
      <c r="H3" s="12">
        <v>14.192</v>
      </c>
      <c r="I3" s="12">
        <v>12.321999999999999</v>
      </c>
      <c r="J3" s="12">
        <v>11.467000000000001</v>
      </c>
      <c r="K3" s="12">
        <v>10.398999999999999</v>
      </c>
      <c r="L3" s="12">
        <v>12.403</v>
      </c>
      <c r="M3" s="12">
        <v>14.941000000000001</v>
      </c>
      <c r="N3" s="12">
        <v>10.193</v>
      </c>
      <c r="O3" s="12">
        <v>9.7949999999999999</v>
      </c>
      <c r="P3" s="12">
        <v>9.7140000000000004</v>
      </c>
      <c r="Q3" s="12">
        <v>9.5009999999999994</v>
      </c>
      <c r="R3" s="12">
        <v>9.2100000000000009</v>
      </c>
      <c r="S3" s="12">
        <v>9.7799999999999994</v>
      </c>
      <c r="T3" s="12">
        <v>9.6940000000000008</v>
      </c>
      <c r="U3" s="12">
        <v>9.0129999999999999</v>
      </c>
      <c r="V3" s="12">
        <v>9.218</v>
      </c>
      <c r="W3" s="12">
        <v>9.5890000000000004</v>
      </c>
      <c r="X3" s="12">
        <v>9.9350000000000005</v>
      </c>
      <c r="Y3" s="12">
        <v>10.01</v>
      </c>
      <c r="Z3" s="12">
        <v>12.561999999999999</v>
      </c>
      <c r="AA3" s="12">
        <v>9.2029999999999994</v>
      </c>
      <c r="AB3" s="12">
        <v>10.316000000000001</v>
      </c>
      <c r="AC3" s="12">
        <v>1.65</v>
      </c>
      <c r="AD3" s="12">
        <v>10.787000000000001</v>
      </c>
      <c r="AE3" s="12">
        <v>2.081</v>
      </c>
      <c r="AF3" s="12">
        <v>11.257999999999999</v>
      </c>
      <c r="AG3" s="12">
        <v>8.7590000000000003</v>
      </c>
      <c r="AH3" s="12"/>
      <c r="AI3" s="12"/>
    </row>
    <row r="4" spans="1:40" s="7" customFormat="1" x14ac:dyDescent="0.25">
      <c r="A4" s="13" t="s">
        <v>30</v>
      </c>
      <c r="B4" s="16">
        <v>57.9</v>
      </c>
      <c r="C4" s="7">
        <v>15.3</v>
      </c>
      <c r="D4" s="7">
        <v>42.8</v>
      </c>
      <c r="E4" s="7">
        <v>50.2</v>
      </c>
      <c r="F4" s="7">
        <v>67</v>
      </c>
      <c r="G4" s="7">
        <v>66.099999999999994</v>
      </c>
      <c r="H4" s="7">
        <v>38.6</v>
      </c>
      <c r="I4" s="7">
        <v>39.1</v>
      </c>
      <c r="J4" s="7">
        <v>34</v>
      </c>
      <c r="K4" s="7">
        <v>59.6</v>
      </c>
      <c r="L4" s="7">
        <v>35</v>
      </c>
      <c r="M4" s="7">
        <v>40</v>
      </c>
      <c r="N4" s="7">
        <v>59.5</v>
      </c>
      <c r="O4" s="16">
        <v>59.9</v>
      </c>
      <c r="P4" s="7">
        <v>57.8</v>
      </c>
      <c r="Q4" s="7">
        <v>55.2</v>
      </c>
      <c r="R4" s="16">
        <v>52.7</v>
      </c>
      <c r="S4" s="16">
        <v>47.4</v>
      </c>
      <c r="T4" s="16">
        <v>52.7</v>
      </c>
      <c r="U4" s="16">
        <v>43.8</v>
      </c>
      <c r="V4" s="16">
        <v>46.9</v>
      </c>
      <c r="W4" s="16">
        <v>48.5</v>
      </c>
      <c r="X4" s="16">
        <v>57.8</v>
      </c>
      <c r="Y4" s="16">
        <v>49.5</v>
      </c>
      <c r="Z4" s="16">
        <v>44.7</v>
      </c>
      <c r="AA4" s="16">
        <v>52.4</v>
      </c>
      <c r="AB4" s="16">
        <v>28.2</v>
      </c>
      <c r="AC4" s="16">
        <v>6.1</v>
      </c>
      <c r="AD4" s="16">
        <v>17.7</v>
      </c>
      <c r="AE4" s="16">
        <v>7</v>
      </c>
      <c r="AF4" s="16">
        <v>22.1</v>
      </c>
      <c r="AG4" s="16">
        <v>18.5</v>
      </c>
      <c r="AH4" s="16"/>
      <c r="AI4" s="16">
        <f>SUM(C4:AG4)</f>
        <v>1316.1000000000001</v>
      </c>
      <c r="AJ4" s="14">
        <f>AVERAGE(C4:AG4)</f>
        <v>42.454838709677425</v>
      </c>
      <c r="AK4" s="15"/>
    </row>
    <row r="5" spans="1:40" x14ac:dyDescent="0.25">
      <c r="A5" s="11" t="s">
        <v>0</v>
      </c>
      <c r="B5" s="10">
        <v>116159</v>
      </c>
      <c r="C5" s="10">
        <v>116175</v>
      </c>
      <c r="D5" s="10">
        <v>116218</v>
      </c>
      <c r="E5" s="10">
        <v>116268</v>
      </c>
      <c r="F5" s="10">
        <v>116335</v>
      </c>
      <c r="G5" s="10">
        <v>116401</v>
      </c>
      <c r="H5" s="10">
        <v>116440</v>
      </c>
      <c r="I5" s="10">
        <v>116479</v>
      </c>
      <c r="J5" s="10">
        <v>116513</v>
      </c>
      <c r="K5" s="10">
        <v>116572</v>
      </c>
      <c r="L5" s="10">
        <v>116607</v>
      </c>
      <c r="M5" s="10">
        <v>116648</v>
      </c>
      <c r="N5" s="10">
        <v>116707</v>
      </c>
      <c r="O5" s="10">
        <v>116767</v>
      </c>
      <c r="P5" s="10">
        <v>116825</v>
      </c>
      <c r="Q5" s="10">
        <v>116880</v>
      </c>
      <c r="R5" s="10">
        <v>116933</v>
      </c>
      <c r="S5" s="10">
        <v>116980</v>
      </c>
      <c r="T5" s="10">
        <v>117033</v>
      </c>
      <c r="U5" s="10">
        <v>117077</v>
      </c>
      <c r="V5" s="10">
        <v>117124</v>
      </c>
      <c r="W5" s="10">
        <v>117173</v>
      </c>
      <c r="X5" s="10">
        <v>117230</v>
      </c>
      <c r="Y5" s="10">
        <v>117280</v>
      </c>
      <c r="Z5" s="10">
        <v>117325</v>
      </c>
      <c r="AA5" s="10">
        <v>117377</v>
      </c>
      <c r="AB5" s="10">
        <v>117405</v>
      </c>
      <c r="AC5" s="10">
        <v>117412</v>
      </c>
      <c r="AD5" s="10">
        <v>117429</v>
      </c>
      <c r="AE5" s="10">
        <v>117436</v>
      </c>
      <c r="AF5" s="10">
        <v>117458</v>
      </c>
      <c r="AG5" s="10">
        <v>117477</v>
      </c>
      <c r="AI5" s="10">
        <f>MAX(C5:AG5)-B5</f>
        <v>1318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AG4">
    <cfRule type="cellIs" dxfId="1760" priority="13" stopIfTrue="1" operator="greaterThan">
      <formula>180</formula>
    </cfRule>
    <cfRule type="cellIs" dxfId="1759" priority="14" stopIfTrue="1" operator="between">
      <formula>140</formula>
      <formula>180</formula>
    </cfRule>
    <cfRule type="cellIs" dxfId="1758" priority="15" stopIfTrue="1" operator="between">
      <formula>90</formula>
      <formula>140</formula>
    </cfRule>
  </conditionalFormatting>
  <conditionalFormatting sqref="C4:O4">
    <cfRule type="cellIs" dxfId="1757" priority="16" stopIfTrue="1" operator="greaterThan">
      <formula>90</formula>
    </cfRule>
    <cfRule type="cellIs" dxfId="1756" priority="17" stopIfTrue="1" operator="between">
      <formula>75</formula>
      <formula>90</formula>
    </cfRule>
    <cfRule type="cellIs" dxfId="1755" priority="18" stopIfTrue="1" operator="between">
      <formula>50</formula>
      <formula>75</formula>
    </cfRule>
  </conditionalFormatting>
  <conditionalFormatting sqref="Q4">
    <cfRule type="cellIs" dxfId="1754" priority="7" stopIfTrue="1" operator="greaterThan">
      <formula>90</formula>
    </cfRule>
    <cfRule type="cellIs" dxfId="1753" priority="8" stopIfTrue="1" operator="between">
      <formula>75</formula>
      <formula>90</formula>
    </cfRule>
    <cfRule type="cellIs" dxfId="1752" priority="9" stopIfTrue="1" operator="between">
      <formula>50</formula>
      <formula>75</formula>
    </cfRule>
  </conditionalFormatting>
  <conditionalFormatting sqref="P4">
    <cfRule type="cellIs" dxfId="1751" priority="4" stopIfTrue="1" operator="greaterThan">
      <formula>90</formula>
    </cfRule>
    <cfRule type="cellIs" dxfId="1750" priority="5" stopIfTrue="1" operator="between">
      <formula>75</formula>
      <formula>90</formula>
    </cfRule>
    <cfRule type="cellIs" dxfId="1749" priority="6" stopIfTrue="1" operator="between">
      <formula>50</formula>
      <formula>75</formula>
    </cfRule>
  </conditionalFormatting>
  <conditionalFormatting sqref="B4">
    <cfRule type="cellIs" dxfId="1748" priority="1" stopIfTrue="1" operator="greaterThan">
      <formula>180</formula>
    </cfRule>
    <cfRule type="cellIs" dxfId="1747" priority="2" stopIfTrue="1" operator="between">
      <formula>140</formula>
      <formula>180</formula>
    </cfRule>
    <cfRule type="cellIs" dxfId="1746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8.7590000000000003</v>
      </c>
      <c r="C3" s="12">
        <v>9.65</v>
      </c>
      <c r="D3" s="12">
        <v>4.048</v>
      </c>
      <c r="E3" s="12">
        <v>11.077</v>
      </c>
      <c r="F3" s="12">
        <v>2.597</v>
      </c>
      <c r="G3" s="12">
        <v>8.4440000000000008</v>
      </c>
      <c r="H3" s="12">
        <v>10.616</v>
      </c>
      <c r="I3" s="12">
        <v>9.6690000000000005</v>
      </c>
      <c r="J3" s="12">
        <v>9.1780000000000008</v>
      </c>
      <c r="K3" s="12">
        <v>2.1230000000000002</v>
      </c>
      <c r="L3" s="12">
        <v>3.1970000000000001</v>
      </c>
      <c r="M3" s="12">
        <v>11.785</v>
      </c>
      <c r="N3" s="12">
        <v>9.3719999999999999</v>
      </c>
      <c r="O3" s="12">
        <v>2.516</v>
      </c>
      <c r="P3" s="12">
        <v>1.6180000000000001</v>
      </c>
      <c r="Q3" s="12">
        <v>1.155</v>
      </c>
      <c r="R3" s="12">
        <v>0.71899999999999997</v>
      </c>
      <c r="S3" s="12">
        <v>8.3109999999999999</v>
      </c>
      <c r="T3" s="12">
        <v>1.964</v>
      </c>
      <c r="U3" s="12">
        <v>1.8480000000000001</v>
      </c>
      <c r="V3" s="12">
        <v>8.7140000000000004</v>
      </c>
      <c r="W3" s="12">
        <v>4.976</v>
      </c>
      <c r="X3" s="12">
        <v>2.1819999999999999</v>
      </c>
      <c r="Y3" s="12">
        <v>1.746</v>
      </c>
      <c r="Z3" s="12">
        <v>7.8609999999999998</v>
      </c>
      <c r="AA3" s="12">
        <v>2.0680000000000001</v>
      </c>
      <c r="AB3" s="12">
        <v>1.415</v>
      </c>
      <c r="AC3" s="12">
        <v>3.3919999999999999</v>
      </c>
      <c r="AD3" s="12">
        <v>7.9939999999999998</v>
      </c>
      <c r="AE3" s="12">
        <v>2.3740000000000001</v>
      </c>
      <c r="AF3" s="12">
        <v>1.4410000000000001</v>
      </c>
      <c r="AG3" s="12"/>
      <c r="AH3" s="12"/>
      <c r="AI3" s="12"/>
    </row>
    <row r="4" spans="1:40" s="7" customFormat="1" x14ac:dyDescent="0.25">
      <c r="A4" s="13" t="s">
        <v>30</v>
      </c>
      <c r="B4" s="16">
        <v>18.5</v>
      </c>
      <c r="C4" s="7">
        <v>43</v>
      </c>
      <c r="D4" s="7">
        <v>12</v>
      </c>
      <c r="E4" s="7">
        <v>23</v>
      </c>
      <c r="F4" s="7">
        <v>8.3000000000000007</v>
      </c>
      <c r="G4" s="7">
        <v>25.1</v>
      </c>
      <c r="H4" s="7">
        <v>19</v>
      </c>
      <c r="I4" s="7">
        <v>26.9</v>
      </c>
      <c r="J4" s="7">
        <v>18.5</v>
      </c>
      <c r="K4" s="7">
        <v>8.6</v>
      </c>
      <c r="L4" s="7">
        <v>9.4</v>
      </c>
      <c r="M4" s="7">
        <v>28.2</v>
      </c>
      <c r="N4" s="7">
        <v>42.1</v>
      </c>
      <c r="O4" s="16">
        <v>5.6</v>
      </c>
      <c r="P4" s="7">
        <v>6.4</v>
      </c>
      <c r="Q4" s="7">
        <v>5.3</v>
      </c>
      <c r="R4" s="16">
        <v>3.8</v>
      </c>
      <c r="S4" s="16">
        <v>18.8</v>
      </c>
      <c r="T4" s="16">
        <v>8.6</v>
      </c>
      <c r="U4" s="16">
        <v>4.4000000000000004</v>
      </c>
      <c r="V4" s="16">
        <v>13.6</v>
      </c>
      <c r="W4" s="16">
        <v>12.5</v>
      </c>
      <c r="X4" s="16">
        <v>9.5</v>
      </c>
      <c r="Y4" s="16">
        <v>5.7</v>
      </c>
      <c r="Z4" s="16">
        <v>31.5</v>
      </c>
      <c r="AA4" s="16">
        <v>6.5</v>
      </c>
      <c r="AB4" s="16">
        <v>4.5999999999999996</v>
      </c>
      <c r="AC4" s="16">
        <v>11.5</v>
      </c>
      <c r="AD4" s="16">
        <v>17</v>
      </c>
      <c r="AE4" s="16">
        <v>10.4</v>
      </c>
      <c r="AF4" s="16">
        <v>7.3</v>
      </c>
      <c r="AG4" s="16"/>
      <c r="AH4" s="16"/>
      <c r="AI4" s="16">
        <f>SUM(C4:AG4)</f>
        <v>447.10000000000008</v>
      </c>
      <c r="AJ4" s="14">
        <f>AVERAGE(C4:AG4)</f>
        <v>14.903333333333336</v>
      </c>
      <c r="AK4" s="15"/>
    </row>
    <row r="5" spans="1:40" x14ac:dyDescent="0.25">
      <c r="A5" s="11" t="s">
        <v>0</v>
      </c>
      <c r="B5" s="10">
        <v>117477</v>
      </c>
      <c r="C5" s="10">
        <v>117520</v>
      </c>
      <c r="D5" s="10">
        <v>117532</v>
      </c>
      <c r="E5" s="10">
        <v>117555</v>
      </c>
      <c r="F5" s="10">
        <v>117564</v>
      </c>
      <c r="G5" s="10">
        <v>117589</v>
      </c>
      <c r="H5" s="10">
        <v>117608</v>
      </c>
      <c r="I5" s="10">
        <v>117635</v>
      </c>
      <c r="J5" s="10">
        <v>117653</v>
      </c>
      <c r="K5" s="10">
        <v>117662</v>
      </c>
      <c r="L5" s="10">
        <v>117671</v>
      </c>
      <c r="M5" s="10">
        <v>117700</v>
      </c>
      <c r="N5" s="10">
        <v>117742</v>
      </c>
      <c r="O5" s="10">
        <v>117747</v>
      </c>
      <c r="P5" s="10">
        <v>117754</v>
      </c>
      <c r="Q5" s="10">
        <v>117759</v>
      </c>
      <c r="R5" s="10">
        <v>117763</v>
      </c>
      <c r="S5" s="10">
        <v>117782</v>
      </c>
      <c r="T5" s="10">
        <v>117790</v>
      </c>
      <c r="U5" s="10">
        <v>117795</v>
      </c>
      <c r="V5" s="10">
        <v>117808</v>
      </c>
      <c r="W5" s="10">
        <v>117821</v>
      </c>
      <c r="X5" s="10">
        <v>117831</v>
      </c>
      <c r="Y5" s="10">
        <v>117836</v>
      </c>
      <c r="Z5" s="10">
        <v>117868</v>
      </c>
      <c r="AA5" s="10">
        <v>117874</v>
      </c>
      <c r="AB5" s="10">
        <v>117879</v>
      </c>
      <c r="AC5" s="10">
        <v>117891</v>
      </c>
      <c r="AD5" s="10">
        <v>117908</v>
      </c>
      <c r="AE5" s="10">
        <v>117918</v>
      </c>
      <c r="AF5" s="10">
        <v>117925</v>
      </c>
      <c r="AG5" s="10"/>
      <c r="AI5" s="10">
        <f>MAX(C5:AG5)-B5</f>
        <v>448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G4">
    <cfRule type="cellIs" dxfId="1745" priority="16" stopIfTrue="1" operator="greaterThan">
      <formula>180</formula>
    </cfRule>
    <cfRule type="cellIs" dxfId="1744" priority="17" stopIfTrue="1" operator="between">
      <formula>140</formula>
      <formula>180</formula>
    </cfRule>
    <cfRule type="cellIs" dxfId="1743" priority="18" stopIfTrue="1" operator="between">
      <formula>90</formula>
      <formula>140</formula>
    </cfRule>
  </conditionalFormatting>
  <conditionalFormatting sqref="C4:O4">
    <cfRule type="cellIs" dxfId="1742" priority="19" stopIfTrue="1" operator="greaterThan">
      <formula>90</formula>
    </cfRule>
    <cfRule type="cellIs" dxfId="1741" priority="20" stopIfTrue="1" operator="between">
      <formula>75</formula>
      <formula>90</formula>
    </cfRule>
    <cfRule type="cellIs" dxfId="1740" priority="21" stopIfTrue="1" operator="between">
      <formula>50</formula>
      <formula>75</formula>
    </cfRule>
  </conditionalFormatting>
  <conditionalFormatting sqref="Q4">
    <cfRule type="cellIs" dxfId="1739" priority="13" stopIfTrue="1" operator="greaterThan">
      <formula>90</formula>
    </cfRule>
    <cfRule type="cellIs" dxfId="1738" priority="14" stopIfTrue="1" operator="between">
      <formula>75</formula>
      <formula>90</formula>
    </cfRule>
    <cfRule type="cellIs" dxfId="1737" priority="15" stopIfTrue="1" operator="between">
      <formula>50</formula>
      <formula>75</formula>
    </cfRule>
  </conditionalFormatting>
  <conditionalFormatting sqref="P4">
    <cfRule type="cellIs" dxfId="1736" priority="10" stopIfTrue="1" operator="greaterThan">
      <formula>90</formula>
    </cfRule>
    <cfRule type="cellIs" dxfId="1735" priority="11" stopIfTrue="1" operator="between">
      <formula>75</formula>
      <formula>90</formula>
    </cfRule>
    <cfRule type="cellIs" dxfId="1734" priority="12" stopIfTrue="1" operator="between">
      <formula>50</formula>
      <formula>75</formula>
    </cfRule>
  </conditionalFormatting>
  <conditionalFormatting sqref="B4">
    <cfRule type="cellIs" dxfId="1733" priority="4" stopIfTrue="1" operator="greaterThan">
      <formula>180</formula>
    </cfRule>
    <cfRule type="cellIs" dxfId="1732" priority="5" stopIfTrue="1" operator="between">
      <formula>140</formula>
      <formula>180</formula>
    </cfRule>
    <cfRule type="cellIs" dxfId="1731" priority="6" stopIfTrue="1" operator="between">
      <formula>90</formula>
      <formula>140</formula>
    </cfRule>
  </conditionalFormatting>
  <conditionalFormatting sqref="U4">
    <cfRule type="cellIs" dxfId="1730" priority="1" stopIfTrue="1" operator="greaterThan">
      <formula>180</formula>
    </cfRule>
    <cfRule type="cellIs" dxfId="1729" priority="2" stopIfTrue="1" operator="between">
      <formula>140</formula>
      <formula>180</formula>
    </cfRule>
    <cfRule type="cellIs" dxfId="1728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1.4410000000000001</v>
      </c>
      <c r="C3" s="12">
        <v>9.2530000000000001</v>
      </c>
      <c r="D3" s="12">
        <v>1.548</v>
      </c>
      <c r="E3" s="12">
        <v>3.34</v>
      </c>
      <c r="F3" s="12">
        <v>10.303000000000001</v>
      </c>
      <c r="G3" s="12">
        <v>6.1</v>
      </c>
      <c r="H3" s="12">
        <v>10.259</v>
      </c>
      <c r="I3" s="12">
        <v>9.9960000000000004</v>
      </c>
      <c r="J3" s="12">
        <v>6.5949999999999998</v>
      </c>
      <c r="K3" s="12">
        <v>8.6839999999999993</v>
      </c>
      <c r="L3" s="12">
        <v>10.526999999999999</v>
      </c>
      <c r="M3" s="12">
        <v>8.8949999999999996</v>
      </c>
      <c r="N3" s="12">
        <v>8.2810000000000006</v>
      </c>
      <c r="O3" s="12">
        <v>8.4559999999999995</v>
      </c>
      <c r="P3" s="12">
        <v>7.2409999999999997</v>
      </c>
      <c r="Q3" s="12">
        <v>1.325</v>
      </c>
      <c r="R3" s="12">
        <v>0.76800000000000002</v>
      </c>
      <c r="S3" s="12">
        <v>9.1340000000000003</v>
      </c>
      <c r="T3" s="12">
        <v>6.8159999999999998</v>
      </c>
      <c r="U3" s="12">
        <v>1.252</v>
      </c>
      <c r="V3" s="12">
        <v>6.2249999999999996</v>
      </c>
      <c r="W3" s="12">
        <v>1.2050000000000001</v>
      </c>
      <c r="X3" s="12">
        <v>5.9119999999999999</v>
      </c>
      <c r="Y3" s="12">
        <v>1.5840000000000001</v>
      </c>
      <c r="Z3" s="12">
        <v>1.6659999999999999</v>
      </c>
      <c r="AA3" s="12">
        <v>8.8480000000000008</v>
      </c>
      <c r="AB3" s="12">
        <v>1.7589999999999999</v>
      </c>
      <c r="AC3" s="12">
        <v>2.2229999999999999</v>
      </c>
      <c r="AD3" s="12">
        <v>2.0230000000000001</v>
      </c>
      <c r="AE3" s="12">
        <v>0.96399999999999997</v>
      </c>
      <c r="AF3" s="12">
        <v>7.7530000000000001</v>
      </c>
      <c r="AG3" s="12">
        <v>9.7110000000000003</v>
      </c>
      <c r="AH3" s="12"/>
      <c r="AI3" s="12"/>
    </row>
    <row r="4" spans="1:40" s="7" customFormat="1" x14ac:dyDescent="0.25">
      <c r="A4" s="13" t="s">
        <v>30</v>
      </c>
      <c r="B4" s="16">
        <v>7.3</v>
      </c>
      <c r="C4" s="7">
        <v>20.8</v>
      </c>
      <c r="D4" s="7">
        <v>4.2</v>
      </c>
      <c r="E4" s="7">
        <v>8.8000000000000007</v>
      </c>
      <c r="F4" s="7">
        <v>14</v>
      </c>
      <c r="G4" s="7">
        <v>11.7</v>
      </c>
      <c r="H4" s="7">
        <v>21.4</v>
      </c>
      <c r="I4" s="7">
        <v>25.7</v>
      </c>
      <c r="J4" s="7">
        <v>9.9</v>
      </c>
      <c r="K4" s="7">
        <v>9</v>
      </c>
      <c r="L4" s="7">
        <v>11.2</v>
      </c>
      <c r="M4" s="7">
        <v>25.8</v>
      </c>
      <c r="N4" s="7">
        <v>24.9</v>
      </c>
      <c r="O4" s="16">
        <v>26.3</v>
      </c>
      <c r="P4" s="7">
        <v>13</v>
      </c>
      <c r="Q4" s="7">
        <v>6.8</v>
      </c>
      <c r="R4" s="16">
        <v>2.2999999999999998</v>
      </c>
      <c r="S4" s="16">
        <v>11.3</v>
      </c>
      <c r="T4" s="16">
        <v>18.600000000000001</v>
      </c>
      <c r="U4" s="16">
        <v>3.9</v>
      </c>
      <c r="V4" s="16">
        <v>13.8</v>
      </c>
      <c r="W4" s="16">
        <v>4.4000000000000004</v>
      </c>
      <c r="X4" s="16">
        <v>11</v>
      </c>
      <c r="Y4" s="16">
        <v>4.4000000000000004</v>
      </c>
      <c r="Z4" s="16">
        <v>4.5</v>
      </c>
      <c r="AA4" s="16">
        <v>14</v>
      </c>
      <c r="AB4" s="16">
        <v>7.6</v>
      </c>
      <c r="AC4" s="16">
        <v>7.8</v>
      </c>
      <c r="AD4" s="16">
        <v>6.7</v>
      </c>
      <c r="AE4" s="16">
        <v>4</v>
      </c>
      <c r="AF4" s="16">
        <v>14.8</v>
      </c>
      <c r="AG4" s="16">
        <v>20.399999999999999</v>
      </c>
      <c r="AH4" s="16"/>
      <c r="AI4" s="16">
        <f>SUM(C4:AG4)</f>
        <v>383.00000000000006</v>
      </c>
      <c r="AJ4" s="14">
        <f>AVERAGE(C4:AG4)</f>
        <v>12.354838709677422</v>
      </c>
      <c r="AK4" s="15"/>
    </row>
    <row r="5" spans="1:40" x14ac:dyDescent="0.25">
      <c r="A5" s="11" t="s">
        <v>0</v>
      </c>
      <c r="B5" s="10">
        <v>117925</v>
      </c>
      <c r="C5" s="10">
        <v>117946</v>
      </c>
      <c r="D5" s="10">
        <v>117950</v>
      </c>
      <c r="E5" s="10">
        <v>117959</v>
      </c>
      <c r="F5" s="10">
        <v>117973</v>
      </c>
      <c r="G5" s="10">
        <v>117985</v>
      </c>
      <c r="H5" s="10">
        <v>118007</v>
      </c>
      <c r="I5" s="10">
        <v>118032</v>
      </c>
      <c r="J5" s="10">
        <v>118042</v>
      </c>
      <c r="K5" s="10">
        <v>118051</v>
      </c>
      <c r="L5" s="10">
        <v>118063</v>
      </c>
      <c r="M5" s="10">
        <v>118088</v>
      </c>
      <c r="N5" s="10">
        <v>118113</v>
      </c>
      <c r="O5" s="10">
        <v>118140</v>
      </c>
      <c r="P5" s="10">
        <v>118153</v>
      </c>
      <c r="Q5" s="10">
        <v>118160</v>
      </c>
      <c r="R5" s="10">
        <v>118162</v>
      </c>
      <c r="S5" s="10">
        <v>118173</v>
      </c>
      <c r="T5" s="10">
        <v>118192</v>
      </c>
      <c r="U5" s="10">
        <v>118196</v>
      </c>
      <c r="V5" s="10">
        <v>118210</v>
      </c>
      <c r="W5" s="10">
        <v>118214</v>
      </c>
      <c r="X5" s="10">
        <v>118225</v>
      </c>
      <c r="Y5" s="10">
        <v>118230</v>
      </c>
      <c r="Z5" s="10">
        <v>118234</v>
      </c>
      <c r="AA5" s="10">
        <v>118248</v>
      </c>
      <c r="AB5" s="10">
        <v>118256</v>
      </c>
      <c r="AC5" s="10">
        <v>118264</v>
      </c>
      <c r="AD5" s="10">
        <v>118271</v>
      </c>
      <c r="AE5" s="10">
        <v>118275</v>
      </c>
      <c r="AF5" s="10">
        <v>118290</v>
      </c>
      <c r="AG5" s="10">
        <v>118310</v>
      </c>
      <c r="AI5" s="10">
        <f>MAX(C5:AG5)-B5</f>
        <v>385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G4">
    <cfRule type="cellIs" dxfId="1727" priority="16" stopIfTrue="1" operator="greaterThan">
      <formula>180</formula>
    </cfRule>
    <cfRule type="cellIs" dxfId="1726" priority="17" stopIfTrue="1" operator="between">
      <formula>140</formula>
      <formula>180</formula>
    </cfRule>
    <cfRule type="cellIs" dxfId="1725" priority="18" stopIfTrue="1" operator="between">
      <formula>90</formula>
      <formula>140</formula>
    </cfRule>
  </conditionalFormatting>
  <conditionalFormatting sqref="C4:O4">
    <cfRule type="cellIs" dxfId="1724" priority="19" stopIfTrue="1" operator="greaterThan">
      <formula>90</formula>
    </cfRule>
    <cfRule type="cellIs" dxfId="1723" priority="20" stopIfTrue="1" operator="between">
      <formula>75</formula>
      <formula>90</formula>
    </cfRule>
    <cfRule type="cellIs" dxfId="1722" priority="21" stopIfTrue="1" operator="between">
      <formula>50</formula>
      <formula>75</formula>
    </cfRule>
  </conditionalFormatting>
  <conditionalFormatting sqref="Q4">
    <cfRule type="cellIs" dxfId="1721" priority="13" stopIfTrue="1" operator="greaterThan">
      <formula>90</formula>
    </cfRule>
    <cfRule type="cellIs" dxfId="1720" priority="14" stopIfTrue="1" operator="between">
      <formula>75</formula>
      <formula>90</formula>
    </cfRule>
    <cfRule type="cellIs" dxfId="1719" priority="15" stopIfTrue="1" operator="between">
      <formula>50</formula>
      <formula>75</formula>
    </cfRule>
  </conditionalFormatting>
  <conditionalFormatting sqref="P4">
    <cfRule type="cellIs" dxfId="1718" priority="10" stopIfTrue="1" operator="greaterThan">
      <formula>90</formula>
    </cfRule>
    <cfRule type="cellIs" dxfId="1717" priority="11" stopIfTrue="1" operator="between">
      <formula>75</formula>
      <formula>90</formula>
    </cfRule>
    <cfRule type="cellIs" dxfId="1716" priority="12" stopIfTrue="1" operator="between">
      <formula>50</formula>
      <formula>75</formula>
    </cfRule>
  </conditionalFormatting>
  <conditionalFormatting sqref="U4">
    <cfRule type="cellIs" dxfId="1715" priority="4" stopIfTrue="1" operator="greaterThan">
      <formula>180</formula>
    </cfRule>
    <cfRule type="cellIs" dxfId="1714" priority="5" stopIfTrue="1" operator="between">
      <formula>140</formula>
      <formula>180</formula>
    </cfRule>
    <cfRule type="cellIs" dxfId="1713" priority="6" stopIfTrue="1" operator="between">
      <formula>90</formula>
      <formula>140</formula>
    </cfRule>
  </conditionalFormatting>
  <conditionalFormatting sqref="B4">
    <cfRule type="cellIs" dxfId="1712" priority="1" stopIfTrue="1" operator="greaterThan">
      <formula>180</formula>
    </cfRule>
    <cfRule type="cellIs" dxfId="1711" priority="2" stopIfTrue="1" operator="between">
      <formula>140</formula>
      <formula>180</formula>
    </cfRule>
    <cfRule type="cellIs" dxfId="1710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9.7110000000000003</v>
      </c>
      <c r="C3" s="12">
        <v>2.488</v>
      </c>
      <c r="D3" s="12">
        <v>8.3040000000000003</v>
      </c>
      <c r="E3" s="12">
        <v>7.9</v>
      </c>
      <c r="F3" s="12">
        <v>7.944</v>
      </c>
      <c r="G3" s="12">
        <v>2.4660000000000002</v>
      </c>
      <c r="H3" s="12">
        <v>3.9289999999999998</v>
      </c>
      <c r="I3" s="12">
        <v>2.2629999999999999</v>
      </c>
      <c r="J3" s="12">
        <v>1.9450000000000001</v>
      </c>
      <c r="K3" s="12">
        <v>5.4189999999999996</v>
      </c>
      <c r="L3" s="12">
        <v>1.2390000000000001</v>
      </c>
      <c r="M3" s="12">
        <v>6.4390000000000001</v>
      </c>
      <c r="N3" s="12">
        <v>3.2829999999999999</v>
      </c>
      <c r="O3" s="12">
        <v>0.93600000000000005</v>
      </c>
      <c r="P3" s="12">
        <v>5.4630000000000001</v>
      </c>
      <c r="Q3" s="12">
        <v>7.9420000000000002</v>
      </c>
      <c r="R3" s="12">
        <v>8.4749999999999996</v>
      </c>
      <c r="S3" s="12">
        <v>3.22</v>
      </c>
      <c r="T3" s="12">
        <v>8.8840000000000003</v>
      </c>
      <c r="U3" s="12">
        <v>7.9039999999999999</v>
      </c>
      <c r="V3" s="12">
        <v>7.7809999999999997</v>
      </c>
      <c r="W3" s="12">
        <v>7.9320000000000004</v>
      </c>
      <c r="X3" s="12">
        <v>6.0659999999999998</v>
      </c>
      <c r="Y3" s="12">
        <v>4.8250000000000002</v>
      </c>
      <c r="Z3" s="12">
        <v>9.5340000000000007</v>
      </c>
      <c r="AA3" s="12">
        <v>8.4209999999999994</v>
      </c>
      <c r="AB3" s="12">
        <v>9.5020000000000007</v>
      </c>
      <c r="AC3" s="12">
        <v>12.835000000000001</v>
      </c>
      <c r="AD3" s="12">
        <v>5.4640000000000004</v>
      </c>
      <c r="AE3" s="12">
        <v>2.2290000000000001</v>
      </c>
      <c r="AF3" s="12">
        <v>11.948</v>
      </c>
      <c r="AG3" s="12">
        <v>0.92400000000000004</v>
      </c>
      <c r="AH3" s="12"/>
      <c r="AI3" s="12"/>
    </row>
    <row r="4" spans="1:40" s="7" customFormat="1" x14ac:dyDescent="0.25">
      <c r="A4" s="13" t="s">
        <v>30</v>
      </c>
      <c r="B4" s="16">
        <v>20.399999999999999</v>
      </c>
      <c r="C4" s="7">
        <v>6.5</v>
      </c>
      <c r="D4" s="7">
        <v>17.3</v>
      </c>
      <c r="E4" s="7">
        <v>36</v>
      </c>
      <c r="F4" s="7">
        <v>35.299999999999997</v>
      </c>
      <c r="G4" s="7">
        <v>7</v>
      </c>
      <c r="H4" s="7">
        <v>13.3</v>
      </c>
      <c r="I4" s="7">
        <v>6.6</v>
      </c>
      <c r="J4" s="7">
        <v>7.1</v>
      </c>
      <c r="K4" s="7">
        <v>9.5</v>
      </c>
      <c r="L4" s="7">
        <v>4.2</v>
      </c>
      <c r="M4" s="7">
        <v>13.4</v>
      </c>
      <c r="N4" s="7">
        <v>10.3</v>
      </c>
      <c r="O4" s="16">
        <v>3.6</v>
      </c>
      <c r="P4" s="7">
        <v>11.3</v>
      </c>
      <c r="Q4" s="7">
        <v>38.5</v>
      </c>
      <c r="R4" s="16">
        <v>36.5</v>
      </c>
      <c r="S4" s="16">
        <v>5.8</v>
      </c>
      <c r="T4" s="16">
        <v>29.7</v>
      </c>
      <c r="U4" s="16">
        <v>33.5</v>
      </c>
      <c r="V4" s="16">
        <v>20.7</v>
      </c>
      <c r="W4" s="16">
        <v>36.299999999999997</v>
      </c>
      <c r="X4" s="16">
        <v>15.3</v>
      </c>
      <c r="Y4" s="16">
        <v>15.1</v>
      </c>
      <c r="Z4" s="16">
        <v>30.4</v>
      </c>
      <c r="AA4" s="16">
        <v>42</v>
      </c>
      <c r="AB4" s="16">
        <v>19.899999999999999</v>
      </c>
      <c r="AC4" s="16">
        <v>25.3</v>
      </c>
      <c r="AD4" s="16">
        <v>7.7</v>
      </c>
      <c r="AE4" s="16">
        <v>5.5</v>
      </c>
      <c r="AF4" s="16">
        <v>30.8</v>
      </c>
      <c r="AG4" s="16">
        <v>2.4</v>
      </c>
      <c r="AH4" s="16"/>
      <c r="AI4" s="16">
        <f>SUM(C4:AG4)</f>
        <v>576.79999999999995</v>
      </c>
      <c r="AJ4" s="14">
        <f>AVERAGE(C4:AG4)</f>
        <v>18.606451612903225</v>
      </c>
      <c r="AK4" s="15"/>
    </row>
    <row r="5" spans="1:40" x14ac:dyDescent="0.25">
      <c r="A5" s="11" t="s">
        <v>0</v>
      </c>
      <c r="B5" s="10">
        <v>118310</v>
      </c>
      <c r="C5" s="10">
        <v>118317</v>
      </c>
      <c r="D5" s="10">
        <v>118334</v>
      </c>
      <c r="E5" s="10">
        <v>118370</v>
      </c>
      <c r="F5" s="10">
        <v>118405</v>
      </c>
      <c r="G5" s="10">
        <v>118412</v>
      </c>
      <c r="H5" s="10">
        <v>118426</v>
      </c>
      <c r="I5" s="10">
        <v>118432</v>
      </c>
      <c r="J5" s="10">
        <v>118440</v>
      </c>
      <c r="K5" s="10">
        <v>118449</v>
      </c>
      <c r="L5" s="10">
        <v>118453</v>
      </c>
      <c r="M5" s="10">
        <v>118467</v>
      </c>
      <c r="N5" s="10">
        <v>118477</v>
      </c>
      <c r="O5" s="10">
        <v>118481</v>
      </c>
      <c r="P5" s="10">
        <v>118492</v>
      </c>
      <c r="Q5" s="10">
        <v>118531</v>
      </c>
      <c r="R5" s="10">
        <v>118567</v>
      </c>
      <c r="S5" s="10">
        <v>118573</v>
      </c>
      <c r="T5" s="10">
        <v>118603</v>
      </c>
      <c r="U5" s="10">
        <v>118636</v>
      </c>
      <c r="V5" s="10">
        <v>118657</v>
      </c>
      <c r="W5" s="10">
        <v>118694</v>
      </c>
      <c r="X5" s="10">
        <v>118709</v>
      </c>
      <c r="Y5" s="10">
        <v>118724</v>
      </c>
      <c r="Z5" s="10">
        <v>118755</v>
      </c>
      <c r="AA5" s="10">
        <v>118797</v>
      </c>
      <c r="AB5" s="10">
        <v>118817</v>
      </c>
      <c r="AC5" s="10">
        <v>118842</v>
      </c>
      <c r="AD5" s="10">
        <v>118850</v>
      </c>
      <c r="AE5" s="10">
        <v>118855</v>
      </c>
      <c r="AF5" s="10">
        <v>118886</v>
      </c>
      <c r="AG5" s="10">
        <v>118889</v>
      </c>
      <c r="AI5" s="10">
        <f>MAX(C5:AG5)-B5</f>
        <v>579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G4">
    <cfRule type="cellIs" dxfId="1709" priority="16" stopIfTrue="1" operator="greaterThan">
      <formula>180</formula>
    </cfRule>
    <cfRule type="cellIs" dxfId="1708" priority="17" stopIfTrue="1" operator="between">
      <formula>140</formula>
      <formula>180</formula>
    </cfRule>
    <cfRule type="cellIs" dxfId="1707" priority="18" stopIfTrue="1" operator="between">
      <formula>90</formula>
      <formula>140</formula>
    </cfRule>
  </conditionalFormatting>
  <conditionalFormatting sqref="C4:O4">
    <cfRule type="cellIs" dxfId="1706" priority="19" stopIfTrue="1" operator="greaterThan">
      <formula>90</formula>
    </cfRule>
    <cfRule type="cellIs" dxfId="1705" priority="20" stopIfTrue="1" operator="between">
      <formula>75</formula>
      <formula>90</formula>
    </cfRule>
    <cfRule type="cellIs" dxfId="1704" priority="21" stopIfTrue="1" operator="between">
      <formula>50</formula>
      <formula>75</formula>
    </cfRule>
  </conditionalFormatting>
  <conditionalFormatting sqref="Q4">
    <cfRule type="cellIs" dxfId="1703" priority="13" stopIfTrue="1" operator="greaterThan">
      <formula>90</formula>
    </cfRule>
    <cfRule type="cellIs" dxfId="1702" priority="14" stopIfTrue="1" operator="between">
      <formula>75</formula>
      <formula>90</formula>
    </cfRule>
    <cfRule type="cellIs" dxfId="1701" priority="15" stopIfTrue="1" operator="between">
      <formula>50</formula>
      <formula>75</formula>
    </cfRule>
  </conditionalFormatting>
  <conditionalFormatting sqref="P4">
    <cfRule type="cellIs" dxfId="1700" priority="10" stopIfTrue="1" operator="greaterThan">
      <formula>90</formula>
    </cfRule>
    <cfRule type="cellIs" dxfId="1699" priority="11" stopIfTrue="1" operator="between">
      <formula>75</formula>
      <formula>90</formula>
    </cfRule>
    <cfRule type="cellIs" dxfId="1698" priority="12" stopIfTrue="1" operator="between">
      <formula>50</formula>
      <formula>75</formula>
    </cfRule>
  </conditionalFormatting>
  <conditionalFormatting sqref="U4">
    <cfRule type="cellIs" dxfId="1697" priority="7" stopIfTrue="1" operator="greaterThan">
      <formula>180</formula>
    </cfRule>
    <cfRule type="cellIs" dxfId="1696" priority="8" stopIfTrue="1" operator="between">
      <formula>140</formula>
      <formula>180</formula>
    </cfRule>
    <cfRule type="cellIs" dxfId="1695" priority="9" stopIfTrue="1" operator="between">
      <formula>90</formula>
      <formula>140</formula>
    </cfRule>
  </conditionalFormatting>
  <conditionalFormatting sqref="B4">
    <cfRule type="cellIs" dxfId="1694" priority="1" stopIfTrue="1" operator="greaterThan">
      <formula>180</formula>
    </cfRule>
    <cfRule type="cellIs" dxfId="1693" priority="2" stopIfTrue="1" operator="between">
      <formula>140</formula>
      <formula>180</formula>
    </cfRule>
    <cfRule type="cellIs" dxfId="1692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0.92400000000000004</v>
      </c>
      <c r="C3" s="12">
        <v>0.56200000000000006</v>
      </c>
      <c r="D3" s="12">
        <v>0.59199999999999997</v>
      </c>
      <c r="E3" s="12">
        <v>0.84399999999999997</v>
      </c>
      <c r="F3" s="12">
        <v>9.1449999999999996</v>
      </c>
      <c r="G3" s="12">
        <v>8.782</v>
      </c>
      <c r="H3" s="12">
        <v>2.82</v>
      </c>
      <c r="I3" s="12">
        <v>3.2490000000000001</v>
      </c>
      <c r="J3" s="12">
        <v>9.8040000000000003</v>
      </c>
      <c r="K3" s="12">
        <v>10.946999999999999</v>
      </c>
      <c r="L3" s="12">
        <v>10.028</v>
      </c>
      <c r="M3" s="12">
        <v>3.0609999999999999</v>
      </c>
      <c r="N3" s="12">
        <v>11.003</v>
      </c>
      <c r="O3" s="12">
        <v>9.8680000000000003</v>
      </c>
      <c r="P3" s="12">
        <v>9.93</v>
      </c>
      <c r="Q3" s="12">
        <v>9.8740000000000006</v>
      </c>
      <c r="R3" s="12">
        <v>10.042999999999999</v>
      </c>
      <c r="S3" s="12">
        <v>10.134</v>
      </c>
      <c r="T3" s="12">
        <v>10.057</v>
      </c>
      <c r="U3" s="12">
        <v>9.3149999999999995</v>
      </c>
      <c r="V3" s="12">
        <v>9.7970000000000006</v>
      </c>
      <c r="W3" s="12">
        <v>9.6910000000000007</v>
      </c>
      <c r="X3" s="12">
        <v>14.58</v>
      </c>
      <c r="Y3" s="12">
        <v>10.878</v>
      </c>
      <c r="Z3" s="12">
        <v>10.282999999999999</v>
      </c>
      <c r="AA3" s="12">
        <v>10.398999999999999</v>
      </c>
      <c r="AB3" s="12">
        <v>10.244</v>
      </c>
      <c r="AC3" s="12">
        <v>10.17</v>
      </c>
      <c r="AD3" s="12">
        <v>10.250999999999999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2.4</v>
      </c>
      <c r="C4" s="7">
        <v>2.4</v>
      </c>
      <c r="D4" s="7">
        <v>2.2999999999999998</v>
      </c>
      <c r="E4" s="7">
        <v>3.4</v>
      </c>
      <c r="F4" s="7">
        <v>23.7</v>
      </c>
      <c r="G4" s="7">
        <v>39.1</v>
      </c>
      <c r="H4" s="7">
        <v>12.8</v>
      </c>
      <c r="I4" s="7">
        <v>11.6</v>
      </c>
      <c r="J4" s="7">
        <v>37.5</v>
      </c>
      <c r="K4" s="7">
        <v>20</v>
      </c>
      <c r="L4" s="7">
        <v>11.9</v>
      </c>
      <c r="M4" s="7">
        <v>5.5</v>
      </c>
      <c r="N4" s="7">
        <v>45.4</v>
      </c>
      <c r="O4" s="16">
        <v>55</v>
      </c>
      <c r="P4" s="7">
        <v>56.6</v>
      </c>
      <c r="Q4" s="7">
        <v>56.4</v>
      </c>
      <c r="R4" s="16">
        <v>58</v>
      </c>
      <c r="S4" s="16">
        <v>58.8</v>
      </c>
      <c r="T4" s="16">
        <v>57.4</v>
      </c>
      <c r="U4" s="16">
        <v>52.3</v>
      </c>
      <c r="V4" s="16">
        <v>54.4</v>
      </c>
      <c r="W4" s="16">
        <v>55.7</v>
      </c>
      <c r="X4" s="16">
        <v>55</v>
      </c>
      <c r="Y4" s="16">
        <v>57.4</v>
      </c>
      <c r="Z4" s="16">
        <v>61.2</v>
      </c>
      <c r="AA4" s="16">
        <v>61.8</v>
      </c>
      <c r="AB4" s="16">
        <v>60</v>
      </c>
      <c r="AC4" s="16">
        <v>62.3</v>
      </c>
      <c r="AD4" s="16">
        <v>60.3</v>
      </c>
      <c r="AE4" s="16"/>
      <c r="AF4" s="16"/>
      <c r="AG4" s="16"/>
      <c r="AH4" s="16"/>
      <c r="AI4" s="16">
        <f>SUM(C4:AG4)</f>
        <v>1138.2</v>
      </c>
      <c r="AJ4" s="14">
        <f>AVERAGE(C4:AG4)</f>
        <v>40.65</v>
      </c>
      <c r="AK4" s="15"/>
    </row>
    <row r="5" spans="1:40" x14ac:dyDescent="0.25">
      <c r="A5" s="11" t="s">
        <v>0</v>
      </c>
      <c r="B5" s="10">
        <v>118889</v>
      </c>
      <c r="C5" s="10">
        <v>118891</v>
      </c>
      <c r="D5" s="10">
        <v>118893</v>
      </c>
      <c r="E5" s="10">
        <v>118897</v>
      </c>
      <c r="F5" s="10">
        <v>118920</v>
      </c>
      <c r="G5" s="10">
        <v>118960</v>
      </c>
      <c r="H5" s="10">
        <v>118972</v>
      </c>
      <c r="I5" s="10">
        <v>118984</v>
      </c>
      <c r="J5" s="10">
        <v>119022</v>
      </c>
      <c r="K5" s="10">
        <v>119042</v>
      </c>
      <c r="L5" s="10">
        <v>119053</v>
      </c>
      <c r="M5" s="10">
        <v>119059</v>
      </c>
      <c r="N5" s="10">
        <v>119104</v>
      </c>
      <c r="O5" s="10">
        <v>119160</v>
      </c>
      <c r="P5" s="10">
        <v>119216</v>
      </c>
      <c r="Q5" s="10">
        <v>119273</v>
      </c>
      <c r="R5" s="10">
        <v>119331</v>
      </c>
      <c r="S5" s="10">
        <v>119389</v>
      </c>
      <c r="T5" s="10">
        <v>119447</v>
      </c>
      <c r="U5" s="10">
        <v>119499</v>
      </c>
      <c r="V5" s="10">
        <v>119554</v>
      </c>
      <c r="W5" s="10">
        <v>119609</v>
      </c>
      <c r="X5" s="10">
        <v>119664</v>
      </c>
      <c r="Y5" s="10">
        <v>119722</v>
      </c>
      <c r="Z5" s="10">
        <v>119783</v>
      </c>
      <c r="AA5" s="10">
        <v>119845</v>
      </c>
      <c r="AB5" s="10">
        <v>119905</v>
      </c>
      <c r="AC5" s="10">
        <v>119967</v>
      </c>
      <c r="AD5" s="10">
        <v>120028</v>
      </c>
      <c r="AE5" s="10"/>
      <c r="AF5" s="10"/>
      <c r="AG5" s="10"/>
      <c r="AI5" s="10">
        <f>MAX(C5:AG5)-B5</f>
        <v>1139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G4">
    <cfRule type="cellIs" dxfId="1691" priority="16" stopIfTrue="1" operator="greaterThan">
      <formula>180</formula>
    </cfRule>
    <cfRule type="cellIs" dxfId="1690" priority="17" stopIfTrue="1" operator="between">
      <formula>140</formula>
      <formula>180</formula>
    </cfRule>
    <cfRule type="cellIs" dxfId="1689" priority="18" stopIfTrue="1" operator="between">
      <formula>90</formula>
      <formula>140</formula>
    </cfRule>
  </conditionalFormatting>
  <conditionalFormatting sqref="C4:O4">
    <cfRule type="cellIs" dxfId="1688" priority="19" stopIfTrue="1" operator="greaterThan">
      <formula>90</formula>
    </cfRule>
    <cfRule type="cellIs" dxfId="1687" priority="20" stopIfTrue="1" operator="between">
      <formula>75</formula>
      <formula>90</formula>
    </cfRule>
    <cfRule type="cellIs" dxfId="1686" priority="21" stopIfTrue="1" operator="between">
      <formula>50</formula>
      <formula>75</formula>
    </cfRule>
  </conditionalFormatting>
  <conditionalFormatting sqref="Q4">
    <cfRule type="cellIs" dxfId="1685" priority="13" stopIfTrue="1" operator="greaterThan">
      <formula>90</formula>
    </cfRule>
    <cfRule type="cellIs" dxfId="1684" priority="14" stopIfTrue="1" operator="between">
      <formula>75</formula>
      <formula>90</formula>
    </cfRule>
    <cfRule type="cellIs" dxfId="1683" priority="15" stopIfTrue="1" operator="between">
      <formula>50</formula>
      <formula>75</formula>
    </cfRule>
  </conditionalFormatting>
  <conditionalFormatting sqref="P4">
    <cfRule type="cellIs" dxfId="1682" priority="10" stopIfTrue="1" operator="greaterThan">
      <formula>90</formula>
    </cfRule>
    <cfRule type="cellIs" dxfId="1681" priority="11" stopIfTrue="1" operator="between">
      <formula>75</formula>
      <formula>90</formula>
    </cfRule>
    <cfRule type="cellIs" dxfId="1680" priority="12" stopIfTrue="1" operator="between">
      <formula>50</formula>
      <formula>75</formula>
    </cfRule>
  </conditionalFormatting>
  <conditionalFormatting sqref="U4">
    <cfRule type="cellIs" dxfId="1679" priority="7" stopIfTrue="1" operator="greaterThan">
      <formula>180</formula>
    </cfRule>
    <cfRule type="cellIs" dxfId="1678" priority="8" stopIfTrue="1" operator="between">
      <formula>140</formula>
      <formula>180</formula>
    </cfRule>
    <cfRule type="cellIs" dxfId="1677" priority="9" stopIfTrue="1" operator="between">
      <formula>90</formula>
      <formula>140</formula>
    </cfRule>
  </conditionalFormatting>
  <conditionalFormatting sqref="B4">
    <cfRule type="cellIs" dxfId="1676" priority="1" stopIfTrue="1" operator="greaterThan">
      <formula>180</formula>
    </cfRule>
    <cfRule type="cellIs" dxfId="1675" priority="2" stopIfTrue="1" operator="between">
      <formula>140</formula>
      <formula>180</formula>
    </cfRule>
    <cfRule type="cellIs" dxfId="167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8.5546875" bestFit="1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10.250999999999999</v>
      </c>
      <c r="C3" s="12">
        <v>3.5840000000000001</v>
      </c>
      <c r="D3" s="12">
        <v>5.7990000000000004</v>
      </c>
      <c r="E3" s="12">
        <v>13.816000000000001</v>
      </c>
      <c r="F3" s="12">
        <v>15</v>
      </c>
      <c r="G3" s="12">
        <v>14.946999999999999</v>
      </c>
      <c r="H3" s="12">
        <v>8.2110000000000003</v>
      </c>
      <c r="I3" s="12">
        <v>15</v>
      </c>
      <c r="J3" s="12">
        <v>14.997999999999999</v>
      </c>
      <c r="K3" s="12">
        <v>9.4239999999999995</v>
      </c>
      <c r="L3" s="12">
        <v>15</v>
      </c>
      <c r="M3" s="12">
        <v>15</v>
      </c>
      <c r="N3" s="12">
        <v>14.561999999999999</v>
      </c>
      <c r="O3" s="12">
        <v>15</v>
      </c>
      <c r="P3" s="12">
        <v>3.0710000000000002</v>
      </c>
      <c r="Q3" s="12">
        <v>3.7709999999999999</v>
      </c>
      <c r="R3" s="12">
        <v>12.025</v>
      </c>
      <c r="S3" s="12">
        <v>14.613</v>
      </c>
      <c r="T3" s="12">
        <v>15</v>
      </c>
      <c r="U3" s="12">
        <v>15</v>
      </c>
      <c r="V3" s="12">
        <v>12.661</v>
      </c>
      <c r="W3" s="12">
        <v>12.167999999999999</v>
      </c>
      <c r="X3" s="12">
        <v>11.919</v>
      </c>
      <c r="Y3" s="12">
        <v>11.846</v>
      </c>
      <c r="Z3" s="12">
        <v>11.701000000000001</v>
      </c>
      <c r="AA3" s="12">
        <v>15</v>
      </c>
      <c r="AB3" s="12">
        <v>15</v>
      </c>
      <c r="AC3" s="12">
        <v>13.246</v>
      </c>
      <c r="AD3" s="12">
        <v>12.585000000000001</v>
      </c>
      <c r="AE3" s="12">
        <v>11.959</v>
      </c>
      <c r="AF3" s="12">
        <v>11.956</v>
      </c>
      <c r="AG3" s="12">
        <v>12.912000000000001</v>
      </c>
      <c r="AH3" s="12"/>
      <c r="AI3" s="12"/>
    </row>
    <row r="4" spans="1:40" s="7" customFormat="1" x14ac:dyDescent="0.25">
      <c r="A4" s="13" t="s">
        <v>30</v>
      </c>
      <c r="B4" s="16">
        <v>60.3</v>
      </c>
      <c r="C4" s="7">
        <v>14.7</v>
      </c>
      <c r="D4" s="7">
        <v>28.1</v>
      </c>
      <c r="E4" s="7">
        <v>47.9</v>
      </c>
      <c r="F4" s="7">
        <v>22</v>
      </c>
      <c r="G4" s="7">
        <v>48.4</v>
      </c>
      <c r="H4" s="7">
        <v>34.200000000000003</v>
      </c>
      <c r="I4" s="7">
        <v>52.1</v>
      </c>
      <c r="J4" s="7">
        <v>27.1</v>
      </c>
      <c r="K4" s="7">
        <v>21.5</v>
      </c>
      <c r="L4" s="7">
        <v>28.7</v>
      </c>
      <c r="M4" s="7">
        <v>34.6</v>
      </c>
      <c r="N4" s="7">
        <v>51.7</v>
      </c>
      <c r="O4" s="16">
        <v>40.200000000000003</v>
      </c>
      <c r="P4" s="7">
        <v>14.2</v>
      </c>
      <c r="Q4" s="7">
        <v>11.9</v>
      </c>
      <c r="R4" s="16">
        <v>81.2</v>
      </c>
      <c r="S4" s="16">
        <v>35</v>
      </c>
      <c r="T4" s="16">
        <v>46</v>
      </c>
      <c r="U4" s="16">
        <v>59.5</v>
      </c>
      <c r="V4" s="16">
        <v>84.2</v>
      </c>
      <c r="W4" s="16">
        <v>81.8</v>
      </c>
      <c r="X4" s="16">
        <v>80.400000000000006</v>
      </c>
      <c r="Y4" s="16">
        <v>80.400000000000006</v>
      </c>
      <c r="Z4" s="16">
        <v>79</v>
      </c>
      <c r="AA4" s="16">
        <v>77.2</v>
      </c>
      <c r="AB4" s="16">
        <v>84.1</v>
      </c>
      <c r="AC4" s="16">
        <v>85.7</v>
      </c>
      <c r="AD4" s="16">
        <v>84.6</v>
      </c>
      <c r="AE4" s="16">
        <v>83.5</v>
      </c>
      <c r="AF4" s="12">
        <v>83.9</v>
      </c>
      <c r="AG4" s="16">
        <v>83</v>
      </c>
      <c r="AH4" s="16"/>
      <c r="AI4" s="16">
        <f>SUM(C4:AG4)</f>
        <v>1686.8</v>
      </c>
      <c r="AJ4" s="14">
        <f>AVERAGE(C4:AG4)</f>
        <v>54.412903225806453</v>
      </c>
      <c r="AK4" s="15"/>
    </row>
    <row r="5" spans="1:40" x14ac:dyDescent="0.25">
      <c r="A5" s="11" t="s">
        <v>0</v>
      </c>
      <c r="B5" s="10">
        <v>120028</v>
      </c>
      <c r="C5" s="10">
        <v>120043</v>
      </c>
      <c r="D5" s="10">
        <v>120071</v>
      </c>
      <c r="E5" s="10">
        <v>120119</v>
      </c>
      <c r="F5" s="10">
        <v>120141</v>
      </c>
      <c r="G5" s="10">
        <v>120189</v>
      </c>
      <c r="H5" s="10">
        <v>120223</v>
      </c>
      <c r="I5" s="10">
        <v>120276</v>
      </c>
      <c r="J5" s="10">
        <v>120303</v>
      </c>
      <c r="K5" s="10">
        <v>120324</v>
      </c>
      <c r="L5" s="10">
        <v>120353</v>
      </c>
      <c r="M5" s="10">
        <v>120388</v>
      </c>
      <c r="N5" s="10">
        <v>120439</v>
      </c>
      <c r="O5" s="10">
        <v>120480</v>
      </c>
      <c r="P5" s="10">
        <v>120494</v>
      </c>
      <c r="Q5" s="10">
        <v>120506</v>
      </c>
      <c r="R5" s="10">
        <v>120587</v>
      </c>
      <c r="S5" s="10">
        <v>120622</v>
      </c>
      <c r="T5" s="10">
        <v>120668</v>
      </c>
      <c r="U5" s="10">
        <v>120728</v>
      </c>
      <c r="V5" s="10">
        <v>120812</v>
      </c>
      <c r="W5" s="10">
        <v>120894</v>
      </c>
      <c r="X5" s="10">
        <v>120974</v>
      </c>
      <c r="Y5" s="10">
        <v>121055</v>
      </c>
      <c r="Z5" s="10">
        <v>121134</v>
      </c>
      <c r="AA5" s="10">
        <v>121211</v>
      </c>
      <c r="AB5" s="10">
        <v>121295</v>
      </c>
      <c r="AC5" s="10">
        <v>121381</v>
      </c>
      <c r="AD5" s="10">
        <v>121466</v>
      </c>
      <c r="AE5" s="10">
        <v>121549</v>
      </c>
      <c r="AF5" s="10">
        <v>121633</v>
      </c>
      <c r="AG5" s="10">
        <v>121716</v>
      </c>
      <c r="AI5" s="10">
        <f>MAX(C5:AG5)-B5</f>
        <v>1688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E4 AG4">
    <cfRule type="cellIs" dxfId="1673" priority="16" stopIfTrue="1" operator="greaterThan">
      <formula>180</formula>
    </cfRule>
    <cfRule type="cellIs" dxfId="1672" priority="17" stopIfTrue="1" operator="between">
      <formula>140</formula>
      <formula>180</formula>
    </cfRule>
    <cfRule type="cellIs" dxfId="1671" priority="18" stopIfTrue="1" operator="between">
      <formula>90</formula>
      <formula>140</formula>
    </cfRule>
  </conditionalFormatting>
  <conditionalFormatting sqref="C4:O4">
    <cfRule type="cellIs" dxfId="1670" priority="19" stopIfTrue="1" operator="greaterThan">
      <formula>90</formula>
    </cfRule>
    <cfRule type="cellIs" dxfId="1669" priority="20" stopIfTrue="1" operator="between">
      <formula>75</formula>
      <formula>90</formula>
    </cfRule>
    <cfRule type="cellIs" dxfId="1668" priority="21" stopIfTrue="1" operator="between">
      <formula>50</formula>
      <formula>75</formula>
    </cfRule>
  </conditionalFormatting>
  <conditionalFormatting sqref="Q4">
    <cfRule type="cellIs" dxfId="1667" priority="13" stopIfTrue="1" operator="greaterThan">
      <formula>90</formula>
    </cfRule>
    <cfRule type="cellIs" dxfId="1666" priority="14" stopIfTrue="1" operator="between">
      <formula>75</formula>
      <formula>90</formula>
    </cfRule>
    <cfRule type="cellIs" dxfId="1665" priority="15" stopIfTrue="1" operator="between">
      <formula>50</formula>
      <formula>75</formula>
    </cfRule>
  </conditionalFormatting>
  <conditionalFormatting sqref="P4">
    <cfRule type="cellIs" dxfId="1664" priority="10" stopIfTrue="1" operator="greaterThan">
      <formula>90</formula>
    </cfRule>
    <cfRule type="cellIs" dxfId="1663" priority="11" stopIfTrue="1" operator="between">
      <formula>75</formula>
      <formula>90</formula>
    </cfRule>
    <cfRule type="cellIs" dxfId="1662" priority="12" stopIfTrue="1" operator="between">
      <formula>50</formula>
      <formula>75</formula>
    </cfRule>
  </conditionalFormatting>
  <conditionalFormatting sqref="U4">
    <cfRule type="cellIs" dxfId="1661" priority="7" stopIfTrue="1" operator="greaterThan">
      <formula>180</formula>
    </cfRule>
    <cfRule type="cellIs" dxfId="1660" priority="8" stopIfTrue="1" operator="between">
      <formula>140</formula>
      <formula>180</formula>
    </cfRule>
    <cfRule type="cellIs" dxfId="1659" priority="9" stopIfTrue="1" operator="between">
      <formula>90</formula>
      <formula>140</formula>
    </cfRule>
  </conditionalFormatting>
  <conditionalFormatting sqref="B4">
    <cfRule type="cellIs" dxfId="1658" priority="1" stopIfTrue="1" operator="greaterThan">
      <formula>180</formula>
    </cfRule>
    <cfRule type="cellIs" dxfId="1657" priority="2" stopIfTrue="1" operator="between">
      <formula>140</formula>
      <formula>180</formula>
    </cfRule>
    <cfRule type="cellIs" dxfId="1656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12.912000000000001</v>
      </c>
      <c r="C3" s="12">
        <v>12.753</v>
      </c>
      <c r="D3" s="12">
        <v>13.377000000000001</v>
      </c>
      <c r="E3" s="12">
        <v>1.3069999999999999</v>
      </c>
      <c r="F3" s="12">
        <v>0.34599999999999997</v>
      </c>
      <c r="G3" s="12">
        <v>12.29</v>
      </c>
      <c r="H3" s="12">
        <v>14.968999999999999</v>
      </c>
      <c r="I3" s="12">
        <v>4.2309999999999999</v>
      </c>
      <c r="J3" s="12">
        <v>15</v>
      </c>
      <c r="K3" s="12">
        <v>12.654</v>
      </c>
      <c r="L3" s="12">
        <v>15</v>
      </c>
      <c r="M3" s="12">
        <v>13.992000000000001</v>
      </c>
      <c r="N3" s="12">
        <v>14.03</v>
      </c>
      <c r="O3" s="12">
        <v>13.829000000000001</v>
      </c>
      <c r="P3" s="12">
        <v>13.483000000000001</v>
      </c>
      <c r="Q3" s="12">
        <v>12.923999999999999</v>
      </c>
      <c r="R3" s="12">
        <v>12.167999999999999</v>
      </c>
      <c r="S3" s="12">
        <v>14.1</v>
      </c>
      <c r="T3" s="12">
        <v>12.864000000000001</v>
      </c>
      <c r="U3" s="12">
        <v>14.654</v>
      </c>
      <c r="V3" s="12">
        <v>12.481</v>
      </c>
      <c r="W3" s="12">
        <v>13.686999999999999</v>
      </c>
      <c r="X3" s="12">
        <v>11.958</v>
      </c>
      <c r="Y3" s="12">
        <v>13.776</v>
      </c>
      <c r="Z3" s="12">
        <v>13.49</v>
      </c>
      <c r="AA3" s="12">
        <v>14.384</v>
      </c>
      <c r="AB3" s="12">
        <v>11.223000000000001</v>
      </c>
      <c r="AC3" s="12">
        <v>15</v>
      </c>
      <c r="AD3" s="12">
        <v>15</v>
      </c>
      <c r="AE3" s="12">
        <v>15</v>
      </c>
      <c r="AF3" s="12">
        <v>15</v>
      </c>
      <c r="AG3" s="12"/>
      <c r="AH3" s="12"/>
      <c r="AI3" s="12"/>
    </row>
    <row r="4" spans="1:40" s="7" customFormat="1" x14ac:dyDescent="0.25">
      <c r="A4" s="13" t="s">
        <v>30</v>
      </c>
      <c r="B4" s="16">
        <v>83</v>
      </c>
      <c r="C4" s="7">
        <v>78.7</v>
      </c>
      <c r="D4" s="7">
        <v>69</v>
      </c>
      <c r="E4" s="7">
        <v>1.8</v>
      </c>
      <c r="F4" s="7">
        <v>1.9</v>
      </c>
      <c r="G4" s="7">
        <v>27.7</v>
      </c>
      <c r="H4" s="7">
        <v>76.7</v>
      </c>
      <c r="I4" s="7">
        <v>20.100000000000001</v>
      </c>
      <c r="J4" s="7">
        <v>60.8</v>
      </c>
      <c r="K4" s="7">
        <v>91.9</v>
      </c>
      <c r="L4" s="7">
        <v>63.6</v>
      </c>
      <c r="M4" s="7">
        <v>48.2</v>
      </c>
      <c r="N4" s="7">
        <v>86</v>
      </c>
      <c r="O4" s="16">
        <v>76.8</v>
      </c>
      <c r="P4" s="7">
        <v>51.2</v>
      </c>
      <c r="Q4" s="7">
        <v>90.5</v>
      </c>
      <c r="R4" s="16">
        <v>44.5</v>
      </c>
      <c r="S4" s="16">
        <v>90.2</v>
      </c>
      <c r="T4" s="16">
        <v>86.9</v>
      </c>
      <c r="U4" s="16">
        <v>74.7</v>
      </c>
      <c r="V4" s="16">
        <v>93.7</v>
      </c>
      <c r="W4" s="16">
        <v>68.8</v>
      </c>
      <c r="X4" s="16">
        <v>85.1</v>
      </c>
      <c r="Y4" s="16">
        <v>73.7</v>
      </c>
      <c r="Z4" s="16">
        <v>51.4</v>
      </c>
      <c r="AA4" s="16">
        <v>75.2</v>
      </c>
      <c r="AB4" s="16">
        <v>57.4</v>
      </c>
      <c r="AC4" s="16">
        <v>47.7</v>
      </c>
      <c r="AD4" s="16">
        <v>61.6</v>
      </c>
      <c r="AE4" s="16">
        <v>62.7</v>
      </c>
      <c r="AF4" s="12">
        <v>96.4</v>
      </c>
      <c r="AG4" s="16"/>
      <c r="AH4" s="16"/>
      <c r="AI4" s="16">
        <f>SUM(C4:AG4)</f>
        <v>1914.9000000000005</v>
      </c>
      <c r="AJ4" s="14">
        <f>AVERAGE(C4:AG4)</f>
        <v>63.83000000000002</v>
      </c>
      <c r="AK4" s="15"/>
    </row>
    <row r="5" spans="1:40" x14ac:dyDescent="0.25">
      <c r="A5" s="11" t="s">
        <v>0</v>
      </c>
      <c r="B5" s="10">
        <v>121716</v>
      </c>
      <c r="C5" s="10">
        <v>121795</v>
      </c>
      <c r="D5" s="10">
        <v>121864</v>
      </c>
      <c r="E5" s="10">
        <v>121866</v>
      </c>
      <c r="F5" s="10">
        <v>121868</v>
      </c>
      <c r="G5" s="10">
        <v>121895</v>
      </c>
      <c r="H5" s="10">
        <v>121972</v>
      </c>
      <c r="I5" s="10">
        <v>121992</v>
      </c>
      <c r="J5" s="10">
        <v>122053</v>
      </c>
      <c r="K5" s="10">
        <v>122145</v>
      </c>
      <c r="L5" s="10">
        <v>122209</v>
      </c>
      <c r="M5" s="10">
        <v>122257</v>
      </c>
      <c r="N5" s="10">
        <v>122343</v>
      </c>
      <c r="O5" s="10">
        <v>122420</v>
      </c>
      <c r="P5" s="10">
        <v>122471</v>
      </c>
      <c r="Q5" s="10">
        <v>122562</v>
      </c>
      <c r="R5" s="10">
        <v>122606</v>
      </c>
      <c r="S5" s="10">
        <v>122697</v>
      </c>
      <c r="T5" s="10">
        <v>122784</v>
      </c>
      <c r="U5" s="10">
        <v>122858</v>
      </c>
      <c r="V5" s="10">
        <v>122952</v>
      </c>
      <c r="W5" s="10">
        <v>123021</v>
      </c>
      <c r="X5" s="10">
        <v>123106</v>
      </c>
      <c r="Y5" s="10">
        <v>123180</v>
      </c>
      <c r="Z5" s="10">
        <v>123231</v>
      </c>
      <c r="AA5" s="10">
        <v>123307</v>
      </c>
      <c r="AB5" s="10">
        <v>123364</v>
      </c>
      <c r="AC5" s="10">
        <v>123412</v>
      </c>
      <c r="AD5" s="10">
        <v>123473</v>
      </c>
      <c r="AE5" s="10">
        <v>123536</v>
      </c>
      <c r="AF5" s="10">
        <v>123633</v>
      </c>
      <c r="AG5" s="10"/>
      <c r="AI5" s="10">
        <f>MAX(C5:AG5)-B5</f>
        <v>1917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E4 AG4">
    <cfRule type="cellIs" dxfId="1655" priority="16" stopIfTrue="1" operator="greaterThan">
      <formula>180</formula>
    </cfRule>
    <cfRule type="cellIs" dxfId="1654" priority="17" stopIfTrue="1" operator="between">
      <formula>140</formula>
      <formula>180</formula>
    </cfRule>
    <cfRule type="cellIs" dxfId="1653" priority="18" stopIfTrue="1" operator="between">
      <formula>90</formula>
      <formula>140</formula>
    </cfRule>
  </conditionalFormatting>
  <conditionalFormatting sqref="C4:O4">
    <cfRule type="cellIs" dxfId="1652" priority="19" stopIfTrue="1" operator="greaterThan">
      <formula>90</formula>
    </cfRule>
    <cfRule type="cellIs" dxfId="1651" priority="20" stopIfTrue="1" operator="between">
      <formula>75</formula>
      <formula>90</formula>
    </cfRule>
    <cfRule type="cellIs" dxfId="1650" priority="21" stopIfTrue="1" operator="between">
      <formula>50</formula>
      <formula>75</formula>
    </cfRule>
  </conditionalFormatting>
  <conditionalFormatting sqref="Q4">
    <cfRule type="cellIs" dxfId="1649" priority="13" stopIfTrue="1" operator="greaterThan">
      <formula>90</formula>
    </cfRule>
    <cfRule type="cellIs" dxfId="1648" priority="14" stopIfTrue="1" operator="between">
      <formula>75</formula>
      <formula>90</formula>
    </cfRule>
    <cfRule type="cellIs" dxfId="1647" priority="15" stopIfTrue="1" operator="between">
      <formula>50</formula>
      <formula>75</formula>
    </cfRule>
  </conditionalFormatting>
  <conditionalFormatting sqref="P4">
    <cfRule type="cellIs" dxfId="1646" priority="10" stopIfTrue="1" operator="greaterThan">
      <formula>90</formula>
    </cfRule>
    <cfRule type="cellIs" dxfId="1645" priority="11" stopIfTrue="1" operator="between">
      <formula>75</formula>
      <formula>90</formula>
    </cfRule>
    <cfRule type="cellIs" dxfId="1644" priority="12" stopIfTrue="1" operator="between">
      <formula>50</formula>
      <formula>75</formula>
    </cfRule>
  </conditionalFormatting>
  <conditionalFormatting sqref="U4">
    <cfRule type="cellIs" dxfId="1643" priority="7" stopIfTrue="1" operator="greaterThan">
      <formula>180</formula>
    </cfRule>
    <cfRule type="cellIs" dxfId="1642" priority="8" stopIfTrue="1" operator="between">
      <formula>140</formula>
      <formula>180</formula>
    </cfRule>
    <cfRule type="cellIs" dxfId="1641" priority="9" stopIfTrue="1" operator="between">
      <formula>90</formula>
      <formula>140</formula>
    </cfRule>
  </conditionalFormatting>
  <conditionalFormatting sqref="B4">
    <cfRule type="cellIs" dxfId="1640" priority="1" stopIfTrue="1" operator="greaterThan">
      <formula>180</formula>
    </cfRule>
    <cfRule type="cellIs" dxfId="1639" priority="2" stopIfTrue="1" operator="between">
      <formula>140</formula>
      <formula>180</formula>
    </cfRule>
    <cfRule type="cellIs" dxfId="1638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15</v>
      </c>
      <c r="C3" s="12">
        <v>13.018000000000001</v>
      </c>
      <c r="D3" s="12">
        <v>15</v>
      </c>
      <c r="E3" s="12">
        <v>15</v>
      </c>
      <c r="F3" s="12">
        <v>15</v>
      </c>
      <c r="G3" s="12">
        <v>15</v>
      </c>
      <c r="H3" s="12">
        <v>15</v>
      </c>
      <c r="I3" s="12">
        <v>14.026</v>
      </c>
      <c r="J3" s="12">
        <v>3.6549999999999998</v>
      </c>
      <c r="K3" s="12">
        <v>15</v>
      </c>
      <c r="L3" s="12">
        <v>15</v>
      </c>
      <c r="M3" s="12">
        <v>15</v>
      </c>
      <c r="N3" s="12">
        <v>15</v>
      </c>
      <c r="O3" s="12">
        <v>15</v>
      </c>
      <c r="P3" s="12">
        <v>15</v>
      </c>
      <c r="Q3" s="12">
        <v>15</v>
      </c>
      <c r="R3" s="12">
        <v>15</v>
      </c>
      <c r="S3" s="12">
        <v>11.291</v>
      </c>
      <c r="T3" s="12">
        <v>7.7930000000000001</v>
      </c>
      <c r="U3" s="12">
        <v>15</v>
      </c>
      <c r="V3" s="12">
        <v>2.738</v>
      </c>
      <c r="W3" s="12">
        <v>15</v>
      </c>
      <c r="X3" s="12">
        <v>14.055999999999999</v>
      </c>
      <c r="Y3" s="12">
        <v>12.913</v>
      </c>
      <c r="Z3" s="12">
        <v>13.327999999999999</v>
      </c>
      <c r="AA3" s="12">
        <v>15</v>
      </c>
      <c r="AB3" s="12">
        <v>14.433</v>
      </c>
      <c r="AC3" s="12">
        <v>15</v>
      </c>
      <c r="AD3" s="12">
        <v>14.255000000000001</v>
      </c>
      <c r="AE3" s="12">
        <v>15</v>
      </c>
      <c r="AF3" s="12">
        <v>14.108000000000001</v>
      </c>
      <c r="AG3" s="12">
        <v>12.861000000000001</v>
      </c>
      <c r="AH3" s="12"/>
      <c r="AI3" s="12"/>
    </row>
    <row r="4" spans="1:40" s="7" customFormat="1" x14ac:dyDescent="0.25">
      <c r="A4" s="13" t="s">
        <v>30</v>
      </c>
      <c r="B4" s="12">
        <v>96.4</v>
      </c>
      <c r="C4" s="7">
        <v>102</v>
      </c>
      <c r="D4" s="7">
        <v>45.5</v>
      </c>
      <c r="E4" s="7">
        <v>76.7</v>
      </c>
      <c r="F4" s="7">
        <v>35.4</v>
      </c>
      <c r="G4" s="7">
        <v>86.4</v>
      </c>
      <c r="H4" s="7">
        <v>72</v>
      </c>
      <c r="I4" s="7">
        <v>85.5</v>
      </c>
      <c r="J4" s="7">
        <v>17.2</v>
      </c>
      <c r="K4" s="7">
        <v>54.8</v>
      </c>
      <c r="L4" s="7">
        <v>76.5</v>
      </c>
      <c r="M4" s="7">
        <v>45.7</v>
      </c>
      <c r="N4" s="7">
        <v>69.3</v>
      </c>
      <c r="O4" s="16">
        <v>78.599999999999994</v>
      </c>
      <c r="P4" s="7">
        <v>109.2</v>
      </c>
      <c r="Q4" s="7">
        <v>66.2</v>
      </c>
      <c r="R4" s="16">
        <v>104.8</v>
      </c>
      <c r="S4" s="16">
        <v>58.8</v>
      </c>
      <c r="T4" s="16">
        <v>48.4</v>
      </c>
      <c r="U4" s="16">
        <v>55.8</v>
      </c>
      <c r="V4" s="16">
        <v>16.100000000000001</v>
      </c>
      <c r="W4" s="16">
        <v>68.599999999999994</v>
      </c>
      <c r="X4" s="16">
        <v>104.2</v>
      </c>
      <c r="Y4" s="16">
        <v>105.9</v>
      </c>
      <c r="Z4" s="16">
        <v>93.9</v>
      </c>
      <c r="AA4" s="16">
        <v>68.2</v>
      </c>
      <c r="AB4" s="16">
        <v>78.8</v>
      </c>
      <c r="AC4" s="16">
        <v>101.2</v>
      </c>
      <c r="AD4" s="16">
        <v>26.6</v>
      </c>
      <c r="AE4" s="16">
        <v>63.4</v>
      </c>
      <c r="AF4" s="16">
        <v>106.3</v>
      </c>
      <c r="AG4" s="16">
        <v>106.5</v>
      </c>
      <c r="AH4" s="16"/>
      <c r="AI4" s="16">
        <f>SUM(C4:AG4)</f>
        <v>2228.5000000000005</v>
      </c>
      <c r="AJ4" s="14">
        <f>AVERAGE(C4:AG4)</f>
        <v>71.887096774193566</v>
      </c>
      <c r="AK4" s="15"/>
    </row>
    <row r="5" spans="1:40" x14ac:dyDescent="0.25">
      <c r="A5" s="11" t="s">
        <v>0</v>
      </c>
      <c r="B5" s="10">
        <v>123633</v>
      </c>
      <c r="C5" s="10">
        <v>123735</v>
      </c>
      <c r="D5" s="10">
        <v>123780</v>
      </c>
      <c r="E5" s="10">
        <v>123857</v>
      </c>
      <c r="F5" s="10">
        <v>123892</v>
      </c>
      <c r="G5" s="10">
        <v>123979</v>
      </c>
      <c r="H5" s="10">
        <v>124051</v>
      </c>
      <c r="I5" s="10">
        <v>124137</v>
      </c>
      <c r="J5" s="10">
        <v>124154</v>
      </c>
      <c r="K5" s="10">
        <v>124209</v>
      </c>
      <c r="L5" s="10">
        <v>124285</v>
      </c>
      <c r="M5" s="10">
        <v>124331</v>
      </c>
      <c r="N5" s="10">
        <v>124400</v>
      </c>
      <c r="O5" s="10">
        <v>124479</v>
      </c>
      <c r="P5" s="10">
        <v>124588</v>
      </c>
      <c r="Q5" s="10">
        <v>124654</v>
      </c>
      <c r="R5" s="10">
        <v>124759</v>
      </c>
      <c r="S5" s="10">
        <v>124818</v>
      </c>
      <c r="T5" s="10">
        <v>124867</v>
      </c>
      <c r="U5" s="10">
        <v>124922</v>
      </c>
      <c r="V5" s="10">
        <v>124939</v>
      </c>
      <c r="W5" s="10">
        <v>125007</v>
      </c>
      <c r="X5" s="10">
        <v>125112</v>
      </c>
      <c r="Y5" s="10">
        <v>125218</v>
      </c>
      <c r="Z5" s="10">
        <v>125311</v>
      </c>
      <c r="AA5" s="10">
        <v>125380</v>
      </c>
      <c r="AB5" s="10">
        <v>125459</v>
      </c>
      <c r="AC5" s="10">
        <v>125560</v>
      </c>
      <c r="AD5" s="10">
        <v>125586</v>
      </c>
      <c r="AE5" s="10">
        <v>125650</v>
      </c>
      <c r="AF5" s="10">
        <v>125756</v>
      </c>
      <c r="AG5" s="10">
        <v>125863</v>
      </c>
      <c r="AI5" s="10">
        <f>MAX(C5:AG5)-B5</f>
        <v>2230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E4 AG4">
    <cfRule type="cellIs" dxfId="1637" priority="16" stopIfTrue="1" operator="greaterThan">
      <formula>180</formula>
    </cfRule>
    <cfRule type="cellIs" dxfId="1636" priority="17" stopIfTrue="1" operator="between">
      <formula>140</formula>
      <formula>180</formula>
    </cfRule>
    <cfRule type="cellIs" dxfId="1635" priority="18" stopIfTrue="1" operator="between">
      <formula>90</formula>
      <formula>140</formula>
    </cfRule>
  </conditionalFormatting>
  <conditionalFormatting sqref="C4:O4">
    <cfRule type="cellIs" dxfId="1634" priority="19" stopIfTrue="1" operator="greaterThan">
      <formula>90</formula>
    </cfRule>
    <cfRule type="cellIs" dxfId="1633" priority="20" stopIfTrue="1" operator="between">
      <formula>75</formula>
      <formula>90</formula>
    </cfRule>
    <cfRule type="cellIs" dxfId="1632" priority="21" stopIfTrue="1" operator="between">
      <formula>50</formula>
      <formula>75</formula>
    </cfRule>
  </conditionalFormatting>
  <conditionalFormatting sqref="Q4">
    <cfRule type="cellIs" dxfId="1631" priority="13" stopIfTrue="1" operator="greaterThan">
      <formula>90</formula>
    </cfRule>
    <cfRule type="cellIs" dxfId="1630" priority="14" stopIfTrue="1" operator="between">
      <formula>75</formula>
      <formula>90</formula>
    </cfRule>
    <cfRule type="cellIs" dxfId="1629" priority="15" stopIfTrue="1" operator="between">
      <formula>50</formula>
      <formula>75</formula>
    </cfRule>
  </conditionalFormatting>
  <conditionalFormatting sqref="P4">
    <cfRule type="cellIs" dxfId="1628" priority="10" stopIfTrue="1" operator="greaterThan">
      <formula>90</formula>
    </cfRule>
    <cfRule type="cellIs" dxfId="1627" priority="11" stopIfTrue="1" operator="between">
      <formula>75</formula>
      <formula>90</formula>
    </cfRule>
    <cfRule type="cellIs" dxfId="1626" priority="12" stopIfTrue="1" operator="between">
      <formula>50</formula>
      <formula>75</formula>
    </cfRule>
  </conditionalFormatting>
  <conditionalFormatting sqref="U4">
    <cfRule type="cellIs" dxfId="1625" priority="7" stopIfTrue="1" operator="greaterThan">
      <formula>180</formula>
    </cfRule>
    <cfRule type="cellIs" dxfId="1624" priority="8" stopIfTrue="1" operator="between">
      <formula>140</formula>
      <formula>180</formula>
    </cfRule>
    <cfRule type="cellIs" dxfId="1623" priority="9" stopIfTrue="1" operator="between">
      <formula>90</formula>
      <formula>140</formula>
    </cfRule>
  </conditionalFormatting>
  <conditionalFormatting sqref="AF4">
    <cfRule type="cellIs" dxfId="1622" priority="1" stopIfTrue="1" operator="greaterThan">
      <formula>180</formula>
    </cfRule>
    <cfRule type="cellIs" dxfId="1621" priority="2" stopIfTrue="1" operator="between">
      <formula>140</formula>
      <formula>180</formula>
    </cfRule>
    <cfRule type="cellIs" dxfId="1620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12.861000000000001</v>
      </c>
      <c r="C3" s="12">
        <v>12.638999999999999</v>
      </c>
      <c r="D3" s="12">
        <v>12.602</v>
      </c>
      <c r="E3" s="12">
        <v>13.882999999999999</v>
      </c>
      <c r="F3" s="12">
        <v>12.047000000000001</v>
      </c>
      <c r="G3" s="12">
        <v>14.038</v>
      </c>
      <c r="H3" s="12">
        <v>14.868</v>
      </c>
      <c r="I3" s="12">
        <v>15</v>
      </c>
      <c r="J3" s="12">
        <v>14.484</v>
      </c>
      <c r="K3" s="12">
        <v>3.81</v>
      </c>
      <c r="L3" s="12">
        <v>13.526999999999999</v>
      </c>
      <c r="M3" s="12">
        <v>15</v>
      </c>
      <c r="N3" s="12">
        <v>15</v>
      </c>
      <c r="O3" s="12">
        <v>12.686</v>
      </c>
      <c r="P3" s="12">
        <v>13.446999999999999</v>
      </c>
      <c r="Q3" s="12">
        <v>15</v>
      </c>
      <c r="R3" s="12">
        <v>15</v>
      </c>
      <c r="S3" s="12">
        <v>12.792</v>
      </c>
      <c r="T3" s="12">
        <v>14.894</v>
      </c>
      <c r="U3" s="12">
        <v>15</v>
      </c>
      <c r="V3" s="12">
        <v>15</v>
      </c>
      <c r="W3" s="12">
        <v>15</v>
      </c>
      <c r="X3" s="12">
        <v>13.706</v>
      </c>
      <c r="Y3" s="12">
        <v>12.933999999999999</v>
      </c>
      <c r="Z3" s="12">
        <v>12.847</v>
      </c>
      <c r="AA3" s="12">
        <v>12.497</v>
      </c>
      <c r="AB3" s="12">
        <v>11.746</v>
      </c>
      <c r="AC3" s="12">
        <v>11.717000000000001</v>
      </c>
      <c r="AD3" s="12">
        <v>12.164999999999999</v>
      </c>
      <c r="AE3" s="12">
        <v>12.125999999999999</v>
      </c>
      <c r="AF3" s="12">
        <v>11.589</v>
      </c>
      <c r="AG3" s="12"/>
      <c r="AH3" s="12"/>
      <c r="AI3" s="12"/>
    </row>
    <row r="4" spans="1:40" s="7" customFormat="1" x14ac:dyDescent="0.25">
      <c r="A4" s="13" t="s">
        <v>30</v>
      </c>
      <c r="B4" s="16">
        <v>106.5</v>
      </c>
      <c r="C4" s="7">
        <v>103.8</v>
      </c>
      <c r="D4" s="7">
        <v>102.3</v>
      </c>
      <c r="E4" s="7">
        <v>74.5</v>
      </c>
      <c r="F4" s="7">
        <v>97.2</v>
      </c>
      <c r="G4" s="7">
        <v>93.4</v>
      </c>
      <c r="H4" s="7">
        <v>38.799999999999997</v>
      </c>
      <c r="I4" s="7">
        <v>69.5</v>
      </c>
      <c r="J4" s="7">
        <v>108.2</v>
      </c>
      <c r="K4" s="7">
        <v>22.5</v>
      </c>
      <c r="L4" s="7">
        <v>26.3</v>
      </c>
      <c r="M4" s="7">
        <v>42.8</v>
      </c>
      <c r="N4" s="7">
        <v>102.6</v>
      </c>
      <c r="O4" s="16">
        <v>108.1</v>
      </c>
      <c r="P4" s="7">
        <v>65.5</v>
      </c>
      <c r="Q4" s="7">
        <v>60.2</v>
      </c>
      <c r="R4" s="16">
        <v>104.1</v>
      </c>
      <c r="S4" s="16">
        <v>106.6</v>
      </c>
      <c r="T4" s="16">
        <v>93.2</v>
      </c>
      <c r="U4" s="16">
        <v>94.7</v>
      </c>
      <c r="V4" s="16">
        <v>75.3</v>
      </c>
      <c r="W4" s="16">
        <v>53.5</v>
      </c>
      <c r="X4" s="16">
        <v>75.5</v>
      </c>
      <c r="Y4" s="16">
        <v>99.1</v>
      </c>
      <c r="Z4" s="16">
        <v>94.1</v>
      </c>
      <c r="AA4" s="16">
        <v>94.2</v>
      </c>
      <c r="AB4" s="16">
        <v>97</v>
      </c>
      <c r="AC4" s="16">
        <v>97.5</v>
      </c>
      <c r="AD4" s="16">
        <v>101.5</v>
      </c>
      <c r="AE4" s="16">
        <v>101.5</v>
      </c>
      <c r="AF4" s="16">
        <v>96</v>
      </c>
      <c r="AG4" s="16"/>
      <c r="AH4" s="16"/>
      <c r="AI4" s="16">
        <f>SUM(C4:AG4)</f>
        <v>2499.5</v>
      </c>
      <c r="AJ4" s="14">
        <f>AVERAGE(C4:AG4)</f>
        <v>83.316666666666663</v>
      </c>
      <c r="AK4" s="15"/>
    </row>
    <row r="5" spans="1:40" x14ac:dyDescent="0.25">
      <c r="A5" s="11" t="s">
        <v>0</v>
      </c>
      <c r="B5" s="10">
        <v>125863</v>
      </c>
      <c r="C5" s="10">
        <v>125967</v>
      </c>
      <c r="D5" s="10">
        <v>126069</v>
      </c>
      <c r="E5" s="10">
        <v>126144</v>
      </c>
      <c r="F5" s="10">
        <v>126241</v>
      </c>
      <c r="G5" s="10">
        <v>126335</v>
      </c>
      <c r="H5" s="10">
        <v>126374</v>
      </c>
      <c r="I5" s="10">
        <v>126443</v>
      </c>
      <c r="J5" s="10">
        <v>126551</v>
      </c>
      <c r="K5" s="10">
        <v>126574</v>
      </c>
      <c r="L5" s="10">
        <v>126600</v>
      </c>
      <c r="M5" s="10">
        <v>126643</v>
      </c>
      <c r="N5" s="10">
        <v>126746</v>
      </c>
      <c r="O5" s="10">
        <v>126854</v>
      </c>
      <c r="P5" s="10">
        <v>126920</v>
      </c>
      <c r="Q5" s="10">
        <v>126980</v>
      </c>
      <c r="R5" s="10">
        <v>127084</v>
      </c>
      <c r="S5" s="10">
        <v>127191</v>
      </c>
      <c r="T5" s="10">
        <v>127284</v>
      </c>
      <c r="U5" s="10">
        <v>127379</v>
      </c>
      <c r="V5" s="10">
        <v>127455</v>
      </c>
      <c r="W5" s="10">
        <v>127508</v>
      </c>
      <c r="X5" s="10">
        <v>127584</v>
      </c>
      <c r="Y5" s="10">
        <v>127683</v>
      </c>
      <c r="Z5" s="10">
        <v>127778</v>
      </c>
      <c r="AA5" s="10">
        <v>127873</v>
      </c>
      <c r="AB5" s="10">
        <v>127970</v>
      </c>
      <c r="AC5" s="10">
        <v>128068</v>
      </c>
      <c r="AD5" s="10">
        <v>128169</v>
      </c>
      <c r="AE5" s="10">
        <v>128271</v>
      </c>
      <c r="AF5" s="10">
        <v>128367</v>
      </c>
      <c r="AG5" s="10"/>
      <c r="AI5" s="10">
        <f>MAX(C5:AG5)-B5</f>
        <v>2504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V4:AE4 AG4">
    <cfRule type="cellIs" dxfId="1619" priority="16" stopIfTrue="1" operator="greaterThan">
      <formula>180</formula>
    </cfRule>
    <cfRule type="cellIs" dxfId="1618" priority="17" stopIfTrue="1" operator="between">
      <formula>140</formula>
      <formula>180</formula>
    </cfRule>
    <cfRule type="cellIs" dxfId="1617" priority="18" stopIfTrue="1" operator="between">
      <formula>90</formula>
      <formula>140</formula>
    </cfRule>
  </conditionalFormatting>
  <conditionalFormatting sqref="C4:O4">
    <cfRule type="cellIs" dxfId="1616" priority="19" stopIfTrue="1" operator="greaterThan">
      <formula>90</formula>
    </cfRule>
    <cfRule type="cellIs" dxfId="1615" priority="20" stopIfTrue="1" operator="between">
      <formula>75</formula>
      <formula>90</formula>
    </cfRule>
    <cfRule type="cellIs" dxfId="1614" priority="21" stopIfTrue="1" operator="between">
      <formula>50</formula>
      <formula>75</formula>
    </cfRule>
  </conditionalFormatting>
  <conditionalFormatting sqref="Q4">
    <cfRule type="cellIs" dxfId="1613" priority="13" stopIfTrue="1" operator="greaterThan">
      <formula>90</formula>
    </cfRule>
    <cfRule type="cellIs" dxfId="1612" priority="14" stopIfTrue="1" operator="between">
      <formula>75</formula>
      <formula>90</formula>
    </cfRule>
    <cfRule type="cellIs" dxfId="1611" priority="15" stopIfTrue="1" operator="between">
      <formula>50</formula>
      <formula>75</formula>
    </cfRule>
  </conditionalFormatting>
  <conditionalFormatting sqref="P4">
    <cfRule type="cellIs" dxfId="1610" priority="10" stopIfTrue="1" operator="greaterThan">
      <formula>90</formula>
    </cfRule>
    <cfRule type="cellIs" dxfId="1609" priority="11" stopIfTrue="1" operator="between">
      <formula>75</formula>
      <formula>90</formula>
    </cfRule>
    <cfRule type="cellIs" dxfId="1608" priority="12" stopIfTrue="1" operator="between">
      <formula>50</formula>
      <formula>75</formula>
    </cfRule>
  </conditionalFormatting>
  <conditionalFormatting sqref="U4">
    <cfRule type="cellIs" dxfId="1607" priority="7" stopIfTrue="1" operator="greaterThan">
      <formula>180</formula>
    </cfRule>
    <cfRule type="cellIs" dxfId="1606" priority="8" stopIfTrue="1" operator="between">
      <formula>140</formula>
      <formula>180</formula>
    </cfRule>
    <cfRule type="cellIs" dxfId="1605" priority="9" stopIfTrue="1" operator="between">
      <formula>90</formula>
      <formula>140</formula>
    </cfRule>
  </conditionalFormatting>
  <conditionalFormatting sqref="AF4">
    <cfRule type="cellIs" dxfId="1604" priority="4" stopIfTrue="1" operator="greaterThan">
      <formula>180</formula>
    </cfRule>
    <cfRule type="cellIs" dxfId="1603" priority="5" stopIfTrue="1" operator="between">
      <formula>140</formula>
      <formula>180</formula>
    </cfRule>
    <cfRule type="cellIs" dxfId="1602" priority="6" stopIfTrue="1" operator="between">
      <formula>90</formula>
      <formula>140</formula>
    </cfRule>
  </conditionalFormatting>
  <conditionalFormatting sqref="B4">
    <cfRule type="cellIs" dxfId="1601" priority="1" stopIfTrue="1" operator="greaterThan">
      <formula>180</formula>
    </cfRule>
    <cfRule type="cellIs" dxfId="1600" priority="2" stopIfTrue="1" operator="between">
      <formula>140</formula>
      <formula>180</formula>
    </cfRule>
    <cfRule type="cellIs" dxfId="159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15</v>
      </c>
      <c r="C3" s="12"/>
      <c r="D3" s="12">
        <v>8.9510000000000005</v>
      </c>
      <c r="E3" s="12">
        <v>13.436999999999999</v>
      </c>
      <c r="F3" s="12">
        <v>12.705</v>
      </c>
      <c r="G3" s="12">
        <v>14.826000000000001</v>
      </c>
      <c r="H3" s="12">
        <v>13.319000000000001</v>
      </c>
      <c r="I3" s="12">
        <v>13.323</v>
      </c>
      <c r="J3" s="12">
        <v>14.366</v>
      </c>
      <c r="K3" s="12">
        <v>11.997</v>
      </c>
      <c r="L3" s="12">
        <v>11.816000000000001</v>
      </c>
      <c r="M3" s="12">
        <v>14.942</v>
      </c>
      <c r="N3" s="12">
        <v>4.67</v>
      </c>
      <c r="O3" s="12">
        <v>14.929</v>
      </c>
      <c r="P3" s="12">
        <v>13.026</v>
      </c>
      <c r="Q3" s="12">
        <v>14.914999999999999</v>
      </c>
      <c r="R3" s="12">
        <v>13.02</v>
      </c>
      <c r="S3" s="12">
        <v>12.26</v>
      </c>
      <c r="T3" s="12">
        <v>12.111000000000001</v>
      </c>
      <c r="U3" s="12">
        <v>12.151</v>
      </c>
      <c r="V3" s="12">
        <v>11.821</v>
      </c>
      <c r="W3" s="12">
        <v>14.127000000000001</v>
      </c>
      <c r="X3" s="12">
        <v>12.307</v>
      </c>
      <c r="Y3" s="12">
        <v>14.14</v>
      </c>
      <c r="Z3" s="12">
        <v>12.121</v>
      </c>
      <c r="AA3" s="12">
        <v>14.747</v>
      </c>
      <c r="AB3" s="12">
        <v>13.865</v>
      </c>
      <c r="AC3" s="12">
        <v>12.877000000000001</v>
      </c>
      <c r="AD3" s="12">
        <v>13.391</v>
      </c>
      <c r="AE3" s="12">
        <v>12.393000000000001</v>
      </c>
      <c r="AF3" s="12">
        <v>13.667</v>
      </c>
      <c r="AG3" s="12">
        <v>14.614000000000001</v>
      </c>
      <c r="AH3" s="12"/>
      <c r="AI3" s="12"/>
    </row>
    <row r="4" spans="1:40" s="7" customFormat="1" x14ac:dyDescent="0.25">
      <c r="A4" s="13" t="s">
        <v>30</v>
      </c>
      <c r="B4" s="7">
        <v>68.599999999999994</v>
      </c>
      <c r="C4" s="7">
        <v>101.3</v>
      </c>
      <c r="D4" s="7">
        <v>21.4</v>
      </c>
      <c r="E4" s="7">
        <v>104.6</v>
      </c>
      <c r="F4" s="7">
        <v>103.2</v>
      </c>
      <c r="G4" s="7">
        <v>94</v>
      </c>
      <c r="H4" s="7">
        <v>100.2</v>
      </c>
      <c r="I4" s="7">
        <v>101.6</v>
      </c>
      <c r="J4" s="7">
        <v>79.3</v>
      </c>
      <c r="K4" s="7">
        <v>99.2</v>
      </c>
      <c r="L4" s="7">
        <v>97.4</v>
      </c>
      <c r="M4" s="7">
        <v>55.8</v>
      </c>
      <c r="N4" s="7">
        <v>17.2</v>
      </c>
      <c r="O4" s="16">
        <v>63.7</v>
      </c>
      <c r="P4" s="7">
        <v>42.3</v>
      </c>
      <c r="Q4" s="7">
        <v>84</v>
      </c>
      <c r="R4" s="7">
        <v>105.6</v>
      </c>
      <c r="S4" s="7">
        <v>100</v>
      </c>
      <c r="T4" s="7">
        <v>94.3</v>
      </c>
      <c r="U4" s="7">
        <v>98.2</v>
      </c>
      <c r="V4" s="7">
        <v>85.7</v>
      </c>
      <c r="W4" s="7">
        <v>68.5</v>
      </c>
      <c r="X4" s="7">
        <v>44.3</v>
      </c>
      <c r="Y4" s="7">
        <v>63.5</v>
      </c>
      <c r="Z4" s="7">
        <v>87.9</v>
      </c>
      <c r="AA4" s="7">
        <v>79.2</v>
      </c>
      <c r="AB4" s="7">
        <v>88.4</v>
      </c>
      <c r="AC4" s="7">
        <v>91.2</v>
      </c>
      <c r="AD4" s="7">
        <v>84.7</v>
      </c>
      <c r="AE4" s="7">
        <v>94.7</v>
      </c>
      <c r="AF4" s="7">
        <v>58.8</v>
      </c>
      <c r="AG4" s="7">
        <v>35.1</v>
      </c>
      <c r="AH4" s="16"/>
      <c r="AI4" s="16">
        <f>SUM(C4:AG4)</f>
        <v>2445.2999999999997</v>
      </c>
      <c r="AJ4" s="14">
        <f>AVERAGE(C4:AG4)</f>
        <v>78.880645161290317</v>
      </c>
      <c r="AK4" s="15"/>
    </row>
    <row r="5" spans="1:40" x14ac:dyDescent="0.25">
      <c r="A5" s="11" t="s">
        <v>0</v>
      </c>
      <c r="B5">
        <v>73520</v>
      </c>
      <c r="C5">
        <v>73621</v>
      </c>
      <c r="D5">
        <v>73643</v>
      </c>
      <c r="E5">
        <v>73748</v>
      </c>
      <c r="F5">
        <v>73851</v>
      </c>
      <c r="G5">
        <v>73945</v>
      </c>
      <c r="H5">
        <v>74046</v>
      </c>
      <c r="I5">
        <v>74148</v>
      </c>
      <c r="J5">
        <v>74227</v>
      </c>
      <c r="K5">
        <v>74326</v>
      </c>
      <c r="L5">
        <v>74424</v>
      </c>
      <c r="M5">
        <v>74480</v>
      </c>
      <c r="N5">
        <v>74497</v>
      </c>
      <c r="O5">
        <v>74561</v>
      </c>
      <c r="P5">
        <v>74603</v>
      </c>
      <c r="Q5">
        <v>74687</v>
      </c>
      <c r="R5">
        <v>74793</v>
      </c>
      <c r="S5">
        <v>74893</v>
      </c>
      <c r="T5">
        <v>74988</v>
      </c>
      <c r="U5">
        <v>75086</v>
      </c>
      <c r="V5">
        <v>75172</v>
      </c>
      <c r="W5">
        <v>75241</v>
      </c>
      <c r="X5">
        <v>75285</v>
      </c>
      <c r="Y5">
        <v>75348</v>
      </c>
      <c r="Z5">
        <v>75436</v>
      </c>
      <c r="AA5">
        <v>75516</v>
      </c>
      <c r="AB5">
        <v>75604</v>
      </c>
      <c r="AC5">
        <v>75695</v>
      </c>
      <c r="AD5">
        <v>75780</v>
      </c>
      <c r="AE5">
        <v>75875</v>
      </c>
      <c r="AF5">
        <v>75934</v>
      </c>
      <c r="AG5">
        <v>75969</v>
      </c>
      <c r="AI5" s="10">
        <f>MAX(C5:AG5)-B5</f>
        <v>2449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13" priority="1" stopIfTrue="1" operator="greaterThan">
      <formula>90</formula>
    </cfRule>
    <cfRule type="cellIs" dxfId="1912" priority="2" stopIfTrue="1" operator="between">
      <formula>75</formula>
      <formula>90</formula>
    </cfRule>
    <cfRule type="cellIs" dxfId="1911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11.589</v>
      </c>
      <c r="C3" s="12">
        <v>14.468</v>
      </c>
      <c r="D3" s="12">
        <v>14.752000000000001</v>
      </c>
      <c r="E3" s="12">
        <v>12.722</v>
      </c>
      <c r="F3" s="12">
        <v>15</v>
      </c>
      <c r="G3" s="12">
        <v>12.141</v>
      </c>
      <c r="H3" s="12">
        <v>14.930999999999999</v>
      </c>
      <c r="I3" s="12">
        <v>15</v>
      </c>
      <c r="J3" s="12">
        <v>15</v>
      </c>
      <c r="K3" s="12">
        <v>13.231999999999999</v>
      </c>
      <c r="L3" s="12">
        <v>13.004</v>
      </c>
      <c r="M3" s="12">
        <v>11.507999999999999</v>
      </c>
      <c r="N3" s="12">
        <v>15</v>
      </c>
      <c r="O3" s="12">
        <v>13.063000000000001</v>
      </c>
      <c r="P3" s="12">
        <v>12.926</v>
      </c>
      <c r="Q3" s="12">
        <v>15</v>
      </c>
      <c r="R3" s="12">
        <v>12.648999999999999</v>
      </c>
      <c r="S3" s="12">
        <v>13.903</v>
      </c>
      <c r="T3" s="12">
        <v>14.173999999999999</v>
      </c>
      <c r="U3" s="12">
        <v>12.532999999999999</v>
      </c>
      <c r="V3" s="12">
        <v>15</v>
      </c>
      <c r="W3" s="12">
        <v>14.473000000000001</v>
      </c>
      <c r="X3" s="12">
        <v>12.773</v>
      </c>
      <c r="Y3" s="12">
        <v>11.8</v>
      </c>
      <c r="Z3" s="12">
        <v>11.566000000000001</v>
      </c>
      <c r="AA3" s="12">
        <v>11.749000000000001</v>
      </c>
      <c r="AB3" s="12">
        <v>13.148</v>
      </c>
      <c r="AC3" s="12">
        <v>14.643000000000001</v>
      </c>
      <c r="AD3" s="12">
        <v>3.0350000000000001</v>
      </c>
      <c r="AE3" s="12">
        <v>15</v>
      </c>
      <c r="AF3" s="12">
        <v>13.093999999999999</v>
      </c>
      <c r="AG3" s="12">
        <v>14.752000000000001</v>
      </c>
      <c r="AH3" s="12"/>
      <c r="AI3" s="12"/>
    </row>
    <row r="4" spans="1:40" s="7" customFormat="1" x14ac:dyDescent="0.25">
      <c r="A4" s="13" t="s">
        <v>30</v>
      </c>
      <c r="B4" s="16">
        <v>96</v>
      </c>
      <c r="C4" s="7">
        <v>85.3</v>
      </c>
      <c r="D4" s="7">
        <v>92.5</v>
      </c>
      <c r="E4" s="7">
        <v>68.099999999999994</v>
      </c>
      <c r="F4" s="7">
        <v>95.9</v>
      </c>
      <c r="G4" s="7">
        <v>99.7</v>
      </c>
      <c r="H4" s="7">
        <v>59.7</v>
      </c>
      <c r="I4" s="7">
        <v>94.3</v>
      </c>
      <c r="J4" s="7">
        <v>80.099999999999994</v>
      </c>
      <c r="K4" s="7">
        <v>106.6</v>
      </c>
      <c r="L4" s="7">
        <v>105.6</v>
      </c>
      <c r="M4" s="7">
        <v>43.5</v>
      </c>
      <c r="N4" s="7">
        <v>68.5</v>
      </c>
      <c r="O4" s="16">
        <v>97.1</v>
      </c>
      <c r="P4" s="7">
        <v>92.8</v>
      </c>
      <c r="Q4" s="7">
        <v>64.900000000000006</v>
      </c>
      <c r="R4" s="16">
        <v>101.2</v>
      </c>
      <c r="S4" s="16">
        <v>94.1</v>
      </c>
      <c r="T4" s="16">
        <v>77.2</v>
      </c>
      <c r="U4" s="16">
        <v>100.3</v>
      </c>
      <c r="V4" s="16">
        <v>75.5</v>
      </c>
      <c r="W4" s="16">
        <v>88.1</v>
      </c>
      <c r="X4" s="16">
        <v>90.2</v>
      </c>
      <c r="Y4" s="16">
        <v>95.5</v>
      </c>
      <c r="Z4" s="16">
        <v>90.4</v>
      </c>
      <c r="AA4" s="16">
        <v>83.2</v>
      </c>
      <c r="AB4" s="16">
        <v>78.900000000000006</v>
      </c>
      <c r="AC4" s="16">
        <v>66.900000000000006</v>
      </c>
      <c r="AD4" s="16">
        <v>18.8</v>
      </c>
      <c r="AE4" s="16">
        <v>64.599999999999994</v>
      </c>
      <c r="AF4" s="16">
        <v>83.1</v>
      </c>
      <c r="AG4" s="16">
        <v>94.8</v>
      </c>
      <c r="AH4" s="16"/>
      <c r="AI4" s="16">
        <f>SUM(C4:AG4)</f>
        <v>2557.4</v>
      </c>
      <c r="AJ4" s="14">
        <f>AVERAGE(C4:AG4)</f>
        <v>82.49677419354839</v>
      </c>
      <c r="AK4" s="15"/>
    </row>
    <row r="5" spans="1:40" x14ac:dyDescent="0.25">
      <c r="A5" s="11" t="s">
        <v>0</v>
      </c>
      <c r="B5" s="10">
        <v>128367</v>
      </c>
      <c r="C5" s="10">
        <v>128453</v>
      </c>
      <c r="D5" s="10">
        <v>128545</v>
      </c>
      <c r="E5" s="10">
        <v>128613</v>
      </c>
      <c r="F5" s="10">
        <v>128709</v>
      </c>
      <c r="G5" s="10">
        <v>128809</v>
      </c>
      <c r="H5" s="10">
        <v>128869</v>
      </c>
      <c r="I5" s="10">
        <v>128964</v>
      </c>
      <c r="J5" s="10">
        <v>129044</v>
      </c>
      <c r="K5" s="10">
        <v>129151</v>
      </c>
      <c r="L5" s="10">
        <v>129256</v>
      </c>
      <c r="M5" s="10">
        <v>129300</v>
      </c>
      <c r="N5" s="10">
        <v>129369</v>
      </c>
      <c r="O5" s="10">
        <v>129466</v>
      </c>
      <c r="P5" s="10">
        <v>129559</v>
      </c>
      <c r="Q5" s="10">
        <v>129524</v>
      </c>
      <c r="R5" s="10">
        <v>129725</v>
      </c>
      <c r="S5" s="10">
        <v>129819</v>
      </c>
      <c r="T5" s="10">
        <v>129897</v>
      </c>
      <c r="U5" s="10">
        <v>129997</v>
      </c>
      <c r="V5" s="10">
        <v>130073</v>
      </c>
      <c r="W5" s="10">
        <v>130161</v>
      </c>
      <c r="X5" s="10">
        <v>130251</v>
      </c>
      <c r="Y5" s="10">
        <v>130347</v>
      </c>
      <c r="Z5" s="10">
        <v>130437</v>
      </c>
      <c r="AA5" s="10">
        <v>130520</v>
      </c>
      <c r="AB5" s="10">
        <v>130599</v>
      </c>
      <c r="AC5" s="10">
        <v>130666</v>
      </c>
      <c r="AD5" s="10">
        <v>130685</v>
      </c>
      <c r="AE5" s="10">
        <v>130750</v>
      </c>
      <c r="AF5" s="10">
        <v>130833</v>
      </c>
      <c r="AG5" s="10">
        <v>130928</v>
      </c>
      <c r="AI5" s="10">
        <f>MAX(C5:AG5)-B5</f>
        <v>2561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598" priority="19" stopIfTrue="1" operator="greaterThan">
      <formula>180</formula>
    </cfRule>
    <cfRule type="cellIs" dxfId="1597" priority="20" stopIfTrue="1" operator="between">
      <formula>140</formula>
      <formula>180</formula>
    </cfRule>
    <cfRule type="cellIs" dxfId="1596" priority="21" stopIfTrue="1" operator="between">
      <formula>90</formula>
      <formula>140</formula>
    </cfRule>
  </conditionalFormatting>
  <conditionalFormatting sqref="C4:O4">
    <cfRule type="cellIs" dxfId="1595" priority="22" stopIfTrue="1" operator="greaterThan">
      <formula>90</formula>
    </cfRule>
    <cfRule type="cellIs" dxfId="1594" priority="23" stopIfTrue="1" operator="between">
      <formula>75</formula>
      <formula>90</formula>
    </cfRule>
    <cfRule type="cellIs" dxfId="1593" priority="24" stopIfTrue="1" operator="between">
      <formula>50</formula>
      <formula>75</formula>
    </cfRule>
  </conditionalFormatting>
  <conditionalFormatting sqref="Q4">
    <cfRule type="cellIs" dxfId="1592" priority="16" stopIfTrue="1" operator="greaterThan">
      <formula>90</formula>
    </cfRule>
    <cfRule type="cellIs" dxfId="1591" priority="17" stopIfTrue="1" operator="between">
      <formula>75</formula>
      <formula>90</formula>
    </cfRule>
    <cfRule type="cellIs" dxfId="1590" priority="18" stopIfTrue="1" operator="between">
      <formula>50</formula>
      <formula>75</formula>
    </cfRule>
  </conditionalFormatting>
  <conditionalFormatting sqref="P4">
    <cfRule type="cellIs" dxfId="1589" priority="13" stopIfTrue="1" operator="greaterThan">
      <formula>90</formula>
    </cfRule>
    <cfRule type="cellIs" dxfId="1588" priority="14" stopIfTrue="1" operator="between">
      <formula>75</formula>
      <formula>90</formula>
    </cfRule>
    <cfRule type="cellIs" dxfId="1587" priority="15" stopIfTrue="1" operator="between">
      <formula>50</formula>
      <formula>75</formula>
    </cfRule>
  </conditionalFormatting>
  <conditionalFormatting sqref="U4">
    <cfRule type="cellIs" dxfId="1586" priority="10" stopIfTrue="1" operator="greaterThan">
      <formula>180</formula>
    </cfRule>
    <cfRule type="cellIs" dxfId="1585" priority="11" stopIfTrue="1" operator="between">
      <formula>140</formula>
      <formula>180</formula>
    </cfRule>
    <cfRule type="cellIs" dxfId="1584" priority="12" stopIfTrue="1" operator="between">
      <formula>90</formula>
      <formula>140</formula>
    </cfRule>
  </conditionalFormatting>
  <conditionalFormatting sqref="AF4">
    <cfRule type="cellIs" dxfId="1583" priority="7" stopIfTrue="1" operator="greaterThan">
      <formula>180</formula>
    </cfRule>
    <cfRule type="cellIs" dxfId="1582" priority="8" stopIfTrue="1" operator="between">
      <formula>140</formula>
      <formula>180</formula>
    </cfRule>
    <cfRule type="cellIs" dxfId="1581" priority="9" stopIfTrue="1" operator="between">
      <formula>90</formula>
      <formula>140</formula>
    </cfRule>
  </conditionalFormatting>
  <conditionalFormatting sqref="B4">
    <cfRule type="cellIs" dxfId="1580" priority="1" stopIfTrue="1" operator="greaterThan">
      <formula>180</formula>
    </cfRule>
    <cfRule type="cellIs" dxfId="1579" priority="2" stopIfTrue="1" operator="between">
      <formula>140</formula>
      <formula>180</formula>
    </cfRule>
    <cfRule type="cellIs" dxfId="1578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14.752000000000001</v>
      </c>
      <c r="C3" s="12">
        <v>13.657</v>
      </c>
      <c r="D3" s="12">
        <v>15</v>
      </c>
      <c r="E3" s="12">
        <v>12.798</v>
      </c>
      <c r="F3" s="12">
        <v>12.388999999999999</v>
      </c>
      <c r="G3" s="12">
        <v>13.944000000000001</v>
      </c>
      <c r="H3" s="12">
        <v>14.417999999999999</v>
      </c>
      <c r="I3" s="12">
        <v>15</v>
      </c>
      <c r="J3" s="12">
        <v>12.227</v>
      </c>
      <c r="K3" s="12">
        <v>11.727</v>
      </c>
      <c r="L3" s="12">
        <v>15</v>
      </c>
      <c r="M3" s="12">
        <v>15</v>
      </c>
      <c r="N3" s="12">
        <v>15</v>
      </c>
      <c r="O3" s="12">
        <v>14.468999999999999</v>
      </c>
      <c r="P3" s="12">
        <v>13.221</v>
      </c>
      <c r="Q3" s="12">
        <v>15</v>
      </c>
      <c r="R3" s="12">
        <v>14.920999999999999</v>
      </c>
      <c r="S3" s="12">
        <v>15</v>
      </c>
      <c r="T3" s="12">
        <v>14.686</v>
      </c>
      <c r="U3" s="12">
        <v>14.33</v>
      </c>
      <c r="V3" s="12">
        <v>4.1900000000000004</v>
      </c>
      <c r="W3" s="12">
        <v>15</v>
      </c>
      <c r="X3" s="12">
        <v>15</v>
      </c>
      <c r="Y3" s="12">
        <v>15</v>
      </c>
      <c r="Z3" s="12">
        <v>11.664</v>
      </c>
      <c r="AA3" s="12">
        <v>11.818</v>
      </c>
      <c r="AB3" s="12">
        <v>11.757999999999999</v>
      </c>
      <c r="AC3" s="12">
        <v>12.055999999999999</v>
      </c>
      <c r="AD3" s="12">
        <v>13.593999999999999</v>
      </c>
      <c r="AE3" s="12">
        <v>11.739000000000001</v>
      </c>
      <c r="AF3" s="12">
        <v>11.348000000000001</v>
      </c>
      <c r="AG3" s="12">
        <v>11.205</v>
      </c>
      <c r="AH3" s="12"/>
      <c r="AI3" s="12"/>
    </row>
    <row r="4" spans="1:40" s="7" customFormat="1" x14ac:dyDescent="0.25">
      <c r="A4" s="13" t="s">
        <v>30</v>
      </c>
      <c r="B4" s="16">
        <v>94.8</v>
      </c>
      <c r="C4" s="7">
        <v>84.3</v>
      </c>
      <c r="D4" s="7">
        <v>77.3</v>
      </c>
      <c r="E4" s="7">
        <v>94.6</v>
      </c>
      <c r="F4" s="7">
        <v>94.3</v>
      </c>
      <c r="G4" s="7">
        <v>87.7</v>
      </c>
      <c r="H4" s="7">
        <v>43.6</v>
      </c>
      <c r="I4" s="7">
        <v>36.9</v>
      </c>
      <c r="J4" s="7">
        <v>95.8</v>
      </c>
      <c r="K4" s="7">
        <v>74.099999999999994</v>
      </c>
      <c r="L4" s="7">
        <v>51.5</v>
      </c>
      <c r="M4" s="7">
        <v>68.599999999999994</v>
      </c>
      <c r="N4" s="7">
        <v>49.6</v>
      </c>
      <c r="O4" s="16">
        <v>80.599999999999994</v>
      </c>
      <c r="P4" s="7">
        <v>95.8</v>
      </c>
      <c r="Q4" s="7">
        <v>72.400000000000006</v>
      </c>
      <c r="R4" s="16">
        <v>85.7</v>
      </c>
      <c r="S4" s="16">
        <v>51.4</v>
      </c>
      <c r="T4" s="16">
        <v>75.7</v>
      </c>
      <c r="U4" s="16">
        <v>37.299999999999997</v>
      </c>
      <c r="V4" s="16">
        <v>15.2</v>
      </c>
      <c r="W4" s="16">
        <v>66</v>
      </c>
      <c r="X4" s="16">
        <v>79.400000000000006</v>
      </c>
      <c r="Y4" s="16">
        <v>57.9</v>
      </c>
      <c r="Z4" s="16">
        <v>88.7</v>
      </c>
      <c r="AA4" s="16">
        <v>88.4</v>
      </c>
      <c r="AB4" s="16">
        <v>87.8</v>
      </c>
      <c r="AC4" s="16">
        <v>74.400000000000006</v>
      </c>
      <c r="AD4" s="16">
        <v>75</v>
      </c>
      <c r="AE4" s="16">
        <v>82.7</v>
      </c>
      <c r="AF4" s="16">
        <v>79.099999999999994</v>
      </c>
      <c r="AG4" s="16">
        <v>80.599999999999994</v>
      </c>
      <c r="AH4" s="16"/>
      <c r="AI4" s="16">
        <f>SUM(C4:AG4)</f>
        <v>2232.4000000000005</v>
      </c>
      <c r="AJ4" s="14">
        <f>AVERAGE(C4:AG4)</f>
        <v>72.012903225806468</v>
      </c>
      <c r="AK4" s="15"/>
    </row>
    <row r="5" spans="1:40" x14ac:dyDescent="0.25">
      <c r="A5" s="11" t="s">
        <v>0</v>
      </c>
      <c r="B5" s="10">
        <v>130928</v>
      </c>
      <c r="C5" s="10">
        <v>131012</v>
      </c>
      <c r="D5" s="10">
        <v>131090</v>
      </c>
      <c r="E5" s="10">
        <v>131184</v>
      </c>
      <c r="F5" s="10">
        <v>131279</v>
      </c>
      <c r="G5" s="10">
        <v>131367</v>
      </c>
      <c r="H5" s="10">
        <v>131410</v>
      </c>
      <c r="I5" s="10">
        <v>131447</v>
      </c>
      <c r="J5" s="10">
        <v>131543</v>
      </c>
      <c r="K5" s="10">
        <v>131617</v>
      </c>
      <c r="L5" s="10">
        <v>131669</v>
      </c>
      <c r="M5" s="10">
        <v>131737</v>
      </c>
      <c r="N5" s="10">
        <v>131787</v>
      </c>
      <c r="O5" s="10">
        <v>131868</v>
      </c>
      <c r="P5" s="10">
        <v>131964</v>
      </c>
      <c r="Q5" s="10">
        <v>132036</v>
      </c>
      <c r="R5" s="10">
        <v>132122</v>
      </c>
      <c r="S5" s="10">
        <v>132173</v>
      </c>
      <c r="T5" s="10">
        <v>132249</v>
      </c>
      <c r="U5" s="10">
        <v>132286</v>
      </c>
      <c r="V5" s="10">
        <v>132302</v>
      </c>
      <c r="W5" s="10">
        <v>132368</v>
      </c>
      <c r="X5" s="10">
        <v>132447</v>
      </c>
      <c r="Y5" s="10">
        <v>132505</v>
      </c>
      <c r="Z5" s="10">
        <v>132594</v>
      </c>
      <c r="AA5" s="10">
        <v>132682</v>
      </c>
      <c r="AB5" s="10">
        <v>132770</v>
      </c>
      <c r="AC5" s="10">
        <v>132844</v>
      </c>
      <c r="AD5" s="10">
        <v>132919</v>
      </c>
      <c r="AE5" s="10">
        <v>133002</v>
      </c>
      <c r="AF5" s="10">
        <v>133081</v>
      </c>
      <c r="AG5" s="10">
        <v>133162</v>
      </c>
      <c r="AI5" s="10">
        <f>MAX(C5:AG5)-B5</f>
        <v>2234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577" priority="19" stopIfTrue="1" operator="greaterThan">
      <formula>180</formula>
    </cfRule>
    <cfRule type="cellIs" dxfId="1576" priority="20" stopIfTrue="1" operator="between">
      <formula>140</formula>
      <formula>180</formula>
    </cfRule>
    <cfRule type="cellIs" dxfId="1575" priority="21" stopIfTrue="1" operator="between">
      <formula>90</formula>
      <formula>140</formula>
    </cfRule>
  </conditionalFormatting>
  <conditionalFormatting sqref="C4:O4">
    <cfRule type="cellIs" dxfId="1574" priority="22" stopIfTrue="1" operator="greaterThan">
      <formula>90</formula>
    </cfRule>
    <cfRule type="cellIs" dxfId="1573" priority="23" stopIfTrue="1" operator="between">
      <formula>75</formula>
      <formula>90</formula>
    </cfRule>
    <cfRule type="cellIs" dxfId="1572" priority="24" stopIfTrue="1" operator="between">
      <formula>50</formula>
      <formula>75</formula>
    </cfRule>
  </conditionalFormatting>
  <conditionalFormatting sqref="Q4">
    <cfRule type="cellIs" dxfId="1571" priority="16" stopIfTrue="1" operator="greaterThan">
      <formula>90</formula>
    </cfRule>
    <cfRule type="cellIs" dxfId="1570" priority="17" stopIfTrue="1" operator="between">
      <formula>75</formula>
      <formula>90</formula>
    </cfRule>
    <cfRule type="cellIs" dxfId="1569" priority="18" stopIfTrue="1" operator="between">
      <formula>50</formula>
      <formula>75</formula>
    </cfRule>
  </conditionalFormatting>
  <conditionalFormatting sqref="P4">
    <cfRule type="cellIs" dxfId="1568" priority="13" stopIfTrue="1" operator="greaterThan">
      <formula>90</formula>
    </cfRule>
    <cfRule type="cellIs" dxfId="1567" priority="14" stopIfTrue="1" operator="between">
      <formula>75</formula>
      <formula>90</formula>
    </cfRule>
    <cfRule type="cellIs" dxfId="1566" priority="15" stopIfTrue="1" operator="between">
      <formula>50</formula>
      <formula>75</formula>
    </cfRule>
  </conditionalFormatting>
  <conditionalFormatting sqref="U4">
    <cfRule type="cellIs" dxfId="1565" priority="10" stopIfTrue="1" operator="greaterThan">
      <formula>180</formula>
    </cfRule>
    <cfRule type="cellIs" dxfId="1564" priority="11" stopIfTrue="1" operator="between">
      <formula>140</formula>
      <formula>180</formula>
    </cfRule>
    <cfRule type="cellIs" dxfId="1563" priority="12" stopIfTrue="1" operator="between">
      <formula>90</formula>
      <formula>140</formula>
    </cfRule>
  </conditionalFormatting>
  <conditionalFormatting sqref="AF4">
    <cfRule type="cellIs" dxfId="1562" priority="7" stopIfTrue="1" operator="greaterThan">
      <formula>180</formula>
    </cfRule>
    <cfRule type="cellIs" dxfId="1561" priority="8" stopIfTrue="1" operator="between">
      <formula>140</formula>
      <formula>180</formula>
    </cfRule>
    <cfRule type="cellIs" dxfId="1560" priority="9" stopIfTrue="1" operator="between">
      <formula>90</formula>
      <formula>140</formula>
    </cfRule>
  </conditionalFormatting>
  <conditionalFormatting sqref="B4">
    <cfRule type="cellIs" dxfId="1559" priority="1" stopIfTrue="1" operator="greaterThan">
      <formula>180</formula>
    </cfRule>
    <cfRule type="cellIs" dxfId="1558" priority="2" stopIfTrue="1" operator="between">
      <formula>140</formula>
      <formula>180</formula>
    </cfRule>
    <cfRule type="cellIs" dxfId="1557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11.205</v>
      </c>
      <c r="C3" s="12">
        <v>14.917999999999999</v>
      </c>
      <c r="D3" s="12">
        <v>9.0540000000000003</v>
      </c>
      <c r="E3" s="12">
        <v>12.093999999999999</v>
      </c>
      <c r="F3" s="12">
        <v>11.664</v>
      </c>
      <c r="G3" s="12">
        <v>11.397</v>
      </c>
      <c r="H3" s="12">
        <v>9.1809999999999992</v>
      </c>
      <c r="I3" s="12">
        <v>13.557</v>
      </c>
      <c r="J3" s="12">
        <v>13.303000000000001</v>
      </c>
      <c r="K3" s="12">
        <v>12.504</v>
      </c>
      <c r="L3" s="12">
        <v>11.023</v>
      </c>
      <c r="M3" s="12">
        <v>14.321999999999999</v>
      </c>
      <c r="N3" s="12">
        <v>11.247</v>
      </c>
      <c r="O3" s="12">
        <v>11.233000000000001</v>
      </c>
      <c r="P3" s="12">
        <v>12.205</v>
      </c>
      <c r="Q3" s="12">
        <v>10.795999999999999</v>
      </c>
      <c r="R3" s="12">
        <v>10.452</v>
      </c>
      <c r="S3" s="12">
        <v>10.763999999999999</v>
      </c>
      <c r="T3" s="12">
        <v>13.898999999999999</v>
      </c>
      <c r="U3" s="12">
        <v>11.709</v>
      </c>
      <c r="V3" s="12">
        <v>11.009</v>
      </c>
      <c r="W3" s="12">
        <v>10.747999999999999</v>
      </c>
      <c r="X3" s="12">
        <v>14.285</v>
      </c>
      <c r="Y3" s="12">
        <v>13.557</v>
      </c>
      <c r="Z3" s="12">
        <v>14.956</v>
      </c>
      <c r="AA3" s="12">
        <v>15</v>
      </c>
      <c r="AB3" s="12">
        <v>15</v>
      </c>
      <c r="AC3" s="12">
        <v>13.952</v>
      </c>
      <c r="AD3" s="12">
        <v>13.912000000000001</v>
      </c>
      <c r="AE3" s="12">
        <v>13.071</v>
      </c>
      <c r="AF3" s="12">
        <v>11.25</v>
      </c>
      <c r="AG3" s="12"/>
      <c r="AH3" s="12"/>
      <c r="AI3" s="12"/>
    </row>
    <row r="4" spans="1:40" s="7" customFormat="1" x14ac:dyDescent="0.25">
      <c r="A4" s="13" t="s">
        <v>30</v>
      </c>
      <c r="B4" s="16">
        <v>80.599999999999994</v>
      </c>
      <c r="C4" s="7">
        <v>49.4</v>
      </c>
      <c r="D4" s="7">
        <v>30.7</v>
      </c>
      <c r="E4" s="7">
        <v>87.2</v>
      </c>
      <c r="F4" s="7">
        <v>84</v>
      </c>
      <c r="G4" s="7">
        <v>31.2</v>
      </c>
      <c r="H4" s="7">
        <v>19.899999999999999</v>
      </c>
      <c r="I4" s="7">
        <v>75.5</v>
      </c>
      <c r="J4" s="7">
        <v>36</v>
      </c>
      <c r="K4" s="7">
        <v>70.599999999999994</v>
      </c>
      <c r="L4" s="7">
        <v>72.2</v>
      </c>
      <c r="M4" s="7">
        <v>58.5</v>
      </c>
      <c r="N4" s="7">
        <v>78.7</v>
      </c>
      <c r="O4" s="16">
        <v>77.599999999999994</v>
      </c>
      <c r="P4" s="7">
        <v>72.400000000000006</v>
      </c>
      <c r="Q4" s="7">
        <v>74.7</v>
      </c>
      <c r="R4" s="16">
        <v>72</v>
      </c>
      <c r="S4" s="16">
        <v>74.900000000000006</v>
      </c>
      <c r="T4" s="16">
        <v>63.3</v>
      </c>
      <c r="U4" s="16">
        <v>79.5</v>
      </c>
      <c r="V4" s="16">
        <v>74.7</v>
      </c>
      <c r="W4" s="16">
        <v>72</v>
      </c>
      <c r="X4" s="16">
        <v>50</v>
      </c>
      <c r="Y4" s="16">
        <v>69.3</v>
      </c>
      <c r="Z4" s="16">
        <v>29.5</v>
      </c>
      <c r="AA4" s="16">
        <v>38.299999999999997</v>
      </c>
      <c r="AB4" s="16">
        <v>43.9</v>
      </c>
      <c r="AC4" s="16">
        <v>63.2</v>
      </c>
      <c r="AD4" s="16">
        <v>68.3</v>
      </c>
      <c r="AE4" s="16">
        <v>70.599999999999994</v>
      </c>
      <c r="AF4" s="16">
        <v>71.400000000000006</v>
      </c>
      <c r="AG4" s="16"/>
      <c r="AH4" s="16"/>
      <c r="AI4" s="16">
        <f>SUM(C4:AG4)</f>
        <v>1859.5000000000002</v>
      </c>
      <c r="AJ4" s="14">
        <f>AVERAGE(C4:AG4)</f>
        <v>61.983333333333341</v>
      </c>
      <c r="AK4" s="15"/>
    </row>
    <row r="5" spans="1:40" x14ac:dyDescent="0.25">
      <c r="A5" s="11" t="s">
        <v>0</v>
      </c>
      <c r="B5" s="10">
        <v>133162</v>
      </c>
      <c r="C5" s="10">
        <v>133211</v>
      </c>
      <c r="D5" s="10">
        <v>133242</v>
      </c>
      <c r="E5" s="10">
        <v>133329</v>
      </c>
      <c r="F5" s="10">
        <v>133413</v>
      </c>
      <c r="G5" s="10">
        <v>133445</v>
      </c>
      <c r="H5" s="10">
        <v>133465</v>
      </c>
      <c r="I5" s="10">
        <v>133540</v>
      </c>
      <c r="J5" s="10">
        <v>133576</v>
      </c>
      <c r="K5" s="10">
        <v>133647</v>
      </c>
      <c r="L5" s="10">
        <v>133719</v>
      </c>
      <c r="M5" s="10">
        <v>133778</v>
      </c>
      <c r="N5" s="10">
        <v>133856</v>
      </c>
      <c r="O5" s="10">
        <v>133934</v>
      </c>
      <c r="P5" s="10">
        <v>134007</v>
      </c>
      <c r="Q5" s="10">
        <v>134081</v>
      </c>
      <c r="R5" s="10">
        <v>134153</v>
      </c>
      <c r="S5" s="10">
        <v>134228</v>
      </c>
      <c r="T5" s="10">
        <v>134292</v>
      </c>
      <c r="U5" s="10">
        <v>134371</v>
      </c>
      <c r="V5" s="10">
        <v>134446</v>
      </c>
      <c r="W5" s="10">
        <v>134518</v>
      </c>
      <c r="X5" s="10">
        <v>134568</v>
      </c>
      <c r="Y5" s="10">
        <v>134637</v>
      </c>
      <c r="Z5" s="10">
        <v>134667</v>
      </c>
      <c r="AA5" s="10">
        <v>134705</v>
      </c>
      <c r="AB5" s="10">
        <v>134749</v>
      </c>
      <c r="AC5" s="10">
        <v>134812</v>
      </c>
      <c r="AD5" s="10">
        <v>134881</v>
      </c>
      <c r="AE5" s="10">
        <v>134951</v>
      </c>
      <c r="AF5" s="10">
        <v>135023</v>
      </c>
      <c r="AG5" s="10"/>
      <c r="AI5" s="10">
        <f>MAX(C5:AG5)-B5</f>
        <v>1861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556" priority="19" stopIfTrue="1" operator="greaterThan">
      <formula>180</formula>
    </cfRule>
    <cfRule type="cellIs" dxfId="1555" priority="20" stopIfTrue="1" operator="between">
      <formula>140</formula>
      <formula>180</formula>
    </cfRule>
    <cfRule type="cellIs" dxfId="1554" priority="21" stopIfTrue="1" operator="between">
      <formula>90</formula>
      <formula>140</formula>
    </cfRule>
  </conditionalFormatting>
  <conditionalFormatting sqref="C4:O4">
    <cfRule type="cellIs" dxfId="1553" priority="22" stopIfTrue="1" operator="greaterThan">
      <formula>90</formula>
    </cfRule>
    <cfRule type="cellIs" dxfId="1552" priority="23" stopIfTrue="1" operator="between">
      <formula>75</formula>
      <formula>90</formula>
    </cfRule>
    <cfRule type="cellIs" dxfId="1551" priority="24" stopIfTrue="1" operator="between">
      <formula>50</formula>
      <formula>75</formula>
    </cfRule>
  </conditionalFormatting>
  <conditionalFormatting sqref="Q4">
    <cfRule type="cellIs" dxfId="1550" priority="16" stopIfTrue="1" operator="greaterThan">
      <formula>90</formula>
    </cfRule>
    <cfRule type="cellIs" dxfId="1549" priority="17" stopIfTrue="1" operator="between">
      <formula>75</formula>
      <formula>90</formula>
    </cfRule>
    <cfRule type="cellIs" dxfId="1548" priority="18" stopIfTrue="1" operator="between">
      <formula>50</formula>
      <formula>75</formula>
    </cfRule>
  </conditionalFormatting>
  <conditionalFormatting sqref="P4">
    <cfRule type="cellIs" dxfId="1547" priority="13" stopIfTrue="1" operator="greaterThan">
      <formula>90</formula>
    </cfRule>
    <cfRule type="cellIs" dxfId="1546" priority="14" stopIfTrue="1" operator="between">
      <formula>75</formula>
      <formula>90</formula>
    </cfRule>
    <cfRule type="cellIs" dxfId="1545" priority="15" stopIfTrue="1" operator="between">
      <formula>50</formula>
      <formula>75</formula>
    </cfRule>
  </conditionalFormatting>
  <conditionalFormatting sqref="U4">
    <cfRule type="cellIs" dxfId="1544" priority="10" stopIfTrue="1" operator="greaterThan">
      <formula>180</formula>
    </cfRule>
    <cfRule type="cellIs" dxfId="1543" priority="11" stopIfTrue="1" operator="between">
      <formula>140</formula>
      <formula>180</formula>
    </cfRule>
    <cfRule type="cellIs" dxfId="1542" priority="12" stopIfTrue="1" operator="between">
      <formula>90</formula>
      <formula>140</formula>
    </cfRule>
  </conditionalFormatting>
  <conditionalFormatting sqref="AF4">
    <cfRule type="cellIs" dxfId="1541" priority="7" stopIfTrue="1" operator="greaterThan">
      <formula>180</formula>
    </cfRule>
    <cfRule type="cellIs" dxfId="1540" priority="8" stopIfTrue="1" operator="between">
      <formula>140</formula>
      <formula>180</formula>
    </cfRule>
    <cfRule type="cellIs" dxfId="1539" priority="9" stopIfTrue="1" operator="between">
      <formula>90</formula>
      <formula>140</formula>
    </cfRule>
  </conditionalFormatting>
  <conditionalFormatting sqref="B4">
    <cfRule type="cellIs" dxfId="1538" priority="1" stopIfTrue="1" operator="greaterThan">
      <formula>180</formula>
    </cfRule>
    <cfRule type="cellIs" dxfId="1537" priority="2" stopIfTrue="1" operator="between">
      <formula>140</formula>
      <formula>180</formula>
    </cfRule>
    <cfRule type="cellIs" dxfId="1536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11.25</v>
      </c>
      <c r="C3" s="12">
        <v>13.461</v>
      </c>
      <c r="D3" s="12">
        <v>15</v>
      </c>
      <c r="E3" s="12">
        <v>11.26</v>
      </c>
      <c r="F3" s="12">
        <v>3.1760000000000002</v>
      </c>
      <c r="G3" s="12">
        <v>14.728</v>
      </c>
      <c r="H3" s="12">
        <v>10.525</v>
      </c>
      <c r="I3" s="12">
        <v>14.398</v>
      </c>
      <c r="J3" s="12">
        <v>14.909000000000001</v>
      </c>
      <c r="K3" s="12">
        <v>2.3359999999999999</v>
      </c>
      <c r="L3" s="12">
        <v>15</v>
      </c>
      <c r="M3" s="12">
        <v>10.420999999999999</v>
      </c>
      <c r="N3" s="12">
        <v>12.000999999999999</v>
      </c>
      <c r="O3" s="12">
        <v>9.51</v>
      </c>
      <c r="P3" s="12">
        <v>9.5090000000000003</v>
      </c>
      <c r="Q3" s="12">
        <v>1.4970000000000001</v>
      </c>
      <c r="R3" s="12">
        <v>10.003</v>
      </c>
      <c r="S3" s="12">
        <v>11.28</v>
      </c>
      <c r="T3" s="12">
        <v>12.448</v>
      </c>
      <c r="U3" s="12">
        <v>13.763</v>
      </c>
      <c r="V3" s="12">
        <v>9.4860000000000007</v>
      </c>
      <c r="W3" s="12">
        <v>6.2649999999999997</v>
      </c>
      <c r="X3" s="12">
        <v>3.411</v>
      </c>
      <c r="Y3" s="12">
        <v>11.288</v>
      </c>
      <c r="Z3" s="12">
        <v>10.525</v>
      </c>
      <c r="AA3" s="12">
        <v>9.3940000000000001</v>
      </c>
      <c r="AB3" s="12">
        <v>11.474</v>
      </c>
      <c r="AC3" s="12">
        <v>10.257999999999999</v>
      </c>
      <c r="AD3" s="12">
        <v>4.0309999999999997</v>
      </c>
      <c r="AE3" s="12">
        <v>4.3869999999999996</v>
      </c>
      <c r="AF3" s="12">
        <v>3.3290000000000002</v>
      </c>
      <c r="AG3" s="12">
        <v>2.9159999999999999</v>
      </c>
      <c r="AH3" s="12"/>
      <c r="AI3" s="12"/>
    </row>
    <row r="4" spans="1:40" s="7" customFormat="1" x14ac:dyDescent="0.25">
      <c r="A4" s="13" t="s">
        <v>30</v>
      </c>
      <c r="B4" s="16">
        <v>71.400000000000006</v>
      </c>
      <c r="C4" s="7">
        <v>55.8</v>
      </c>
      <c r="D4" s="7">
        <v>32.799999999999997</v>
      </c>
      <c r="E4" s="7">
        <v>65.900000000000006</v>
      </c>
      <c r="F4" s="7">
        <v>13.1</v>
      </c>
      <c r="G4" s="7">
        <v>35.5</v>
      </c>
      <c r="H4" s="7">
        <v>23.8</v>
      </c>
      <c r="I4" s="7">
        <v>62</v>
      </c>
      <c r="J4" s="7">
        <v>44.9</v>
      </c>
      <c r="K4" s="7">
        <v>8</v>
      </c>
      <c r="L4" s="7">
        <v>42</v>
      </c>
      <c r="M4" s="7">
        <v>64.900000000000006</v>
      </c>
      <c r="N4" s="7">
        <v>40.6</v>
      </c>
      <c r="O4" s="16">
        <v>57.9</v>
      </c>
      <c r="P4" s="7">
        <v>58.2</v>
      </c>
      <c r="Q4" s="7">
        <v>7.1</v>
      </c>
      <c r="R4" s="16">
        <v>60.3</v>
      </c>
      <c r="S4" s="16">
        <v>29.3</v>
      </c>
      <c r="T4" s="16">
        <v>30.9</v>
      </c>
      <c r="U4" s="16">
        <v>15.2</v>
      </c>
      <c r="V4" s="16">
        <v>18.399999999999999</v>
      </c>
      <c r="W4" s="16">
        <v>8.9</v>
      </c>
      <c r="X4" s="16">
        <v>10.7</v>
      </c>
      <c r="Y4" s="16">
        <v>18.2</v>
      </c>
      <c r="Z4" s="16">
        <v>25.5</v>
      </c>
      <c r="AA4" s="16">
        <v>49</v>
      </c>
      <c r="AB4" s="16">
        <v>40.4</v>
      </c>
      <c r="AC4" s="16">
        <v>32.299999999999997</v>
      </c>
      <c r="AD4" s="16">
        <v>12.5</v>
      </c>
      <c r="AE4" s="16">
        <v>11</v>
      </c>
      <c r="AF4" s="16">
        <v>9.4</v>
      </c>
      <c r="AG4" s="16">
        <v>13.9</v>
      </c>
      <c r="AH4" s="16"/>
      <c r="AI4" s="16">
        <f>SUM(C4:AG4)</f>
        <v>998.39999999999986</v>
      </c>
      <c r="AJ4" s="14">
        <f>AVERAGE(C4:AG4)</f>
        <v>32.206451612903223</v>
      </c>
      <c r="AK4" s="15"/>
    </row>
    <row r="5" spans="1:40" x14ac:dyDescent="0.25">
      <c r="A5" s="11" t="s">
        <v>0</v>
      </c>
      <c r="B5" s="10">
        <v>135023</v>
      </c>
      <c r="C5" s="10">
        <v>135079</v>
      </c>
      <c r="D5" s="10">
        <v>135111</v>
      </c>
      <c r="E5" s="10">
        <v>135177</v>
      </c>
      <c r="F5" s="10">
        <v>135190</v>
      </c>
      <c r="G5" s="10">
        <v>135226</v>
      </c>
      <c r="H5" s="10">
        <v>135250</v>
      </c>
      <c r="I5" s="10">
        <v>135312</v>
      </c>
      <c r="J5" s="10">
        <v>135357</v>
      </c>
      <c r="K5" s="10">
        <v>135365</v>
      </c>
      <c r="L5" s="10">
        <v>135407</v>
      </c>
      <c r="M5" s="10">
        <v>135472</v>
      </c>
      <c r="N5" s="10">
        <v>135513</v>
      </c>
      <c r="O5" s="10">
        <v>135571</v>
      </c>
      <c r="P5" s="10">
        <v>135629</v>
      </c>
      <c r="Q5" s="10">
        <v>135636</v>
      </c>
      <c r="R5" s="10">
        <v>135696</v>
      </c>
      <c r="S5" s="10">
        <v>135725</v>
      </c>
      <c r="T5" s="10">
        <v>135756</v>
      </c>
      <c r="U5" s="10">
        <v>135771</v>
      </c>
      <c r="V5" s="10">
        <v>135789</v>
      </c>
      <c r="W5" s="10">
        <v>135798</v>
      </c>
      <c r="X5" s="10">
        <v>135809</v>
      </c>
      <c r="Y5" s="10">
        <v>135827</v>
      </c>
      <c r="Z5" s="10">
        <v>135853</v>
      </c>
      <c r="AA5" s="10">
        <v>135902</v>
      </c>
      <c r="AB5" s="10">
        <v>135942</v>
      </c>
      <c r="AC5" s="10">
        <v>135975</v>
      </c>
      <c r="AD5" s="10">
        <v>135987</v>
      </c>
      <c r="AE5" s="10">
        <v>135998</v>
      </c>
      <c r="AF5" s="10">
        <v>136008</v>
      </c>
      <c r="AG5" s="10">
        <v>136021</v>
      </c>
      <c r="AI5" s="10">
        <f>MAX(C5:AG5)-B5</f>
        <v>998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535" priority="19" stopIfTrue="1" operator="greaterThan">
      <formula>180</formula>
    </cfRule>
    <cfRule type="cellIs" dxfId="1534" priority="20" stopIfTrue="1" operator="between">
      <formula>140</formula>
      <formula>180</formula>
    </cfRule>
    <cfRule type="cellIs" dxfId="1533" priority="21" stopIfTrue="1" operator="between">
      <formula>90</formula>
      <formula>140</formula>
    </cfRule>
  </conditionalFormatting>
  <conditionalFormatting sqref="C4:O4">
    <cfRule type="cellIs" dxfId="1532" priority="22" stopIfTrue="1" operator="greaterThan">
      <formula>90</formula>
    </cfRule>
    <cfRule type="cellIs" dxfId="1531" priority="23" stopIfTrue="1" operator="between">
      <formula>75</formula>
      <formula>90</formula>
    </cfRule>
    <cfRule type="cellIs" dxfId="1530" priority="24" stopIfTrue="1" operator="between">
      <formula>50</formula>
      <formula>75</formula>
    </cfRule>
  </conditionalFormatting>
  <conditionalFormatting sqref="Q4">
    <cfRule type="cellIs" dxfId="1529" priority="16" stopIfTrue="1" operator="greaterThan">
      <formula>90</formula>
    </cfRule>
    <cfRule type="cellIs" dxfId="1528" priority="17" stopIfTrue="1" operator="between">
      <formula>75</formula>
      <formula>90</formula>
    </cfRule>
    <cfRule type="cellIs" dxfId="1527" priority="18" stopIfTrue="1" operator="between">
      <formula>50</formula>
      <formula>75</formula>
    </cfRule>
  </conditionalFormatting>
  <conditionalFormatting sqref="P4">
    <cfRule type="cellIs" dxfId="1526" priority="13" stopIfTrue="1" operator="greaterThan">
      <formula>90</formula>
    </cfRule>
    <cfRule type="cellIs" dxfId="1525" priority="14" stopIfTrue="1" operator="between">
      <formula>75</formula>
      <formula>90</formula>
    </cfRule>
    <cfRule type="cellIs" dxfId="1524" priority="15" stopIfTrue="1" operator="between">
      <formula>50</formula>
      <formula>75</formula>
    </cfRule>
  </conditionalFormatting>
  <conditionalFormatting sqref="U4">
    <cfRule type="cellIs" dxfId="1523" priority="10" stopIfTrue="1" operator="greaterThan">
      <formula>180</formula>
    </cfRule>
    <cfRule type="cellIs" dxfId="1522" priority="11" stopIfTrue="1" operator="between">
      <formula>140</formula>
      <formula>180</formula>
    </cfRule>
    <cfRule type="cellIs" dxfId="1521" priority="12" stopIfTrue="1" operator="between">
      <formula>90</formula>
      <formula>140</formula>
    </cfRule>
  </conditionalFormatting>
  <conditionalFormatting sqref="AF4">
    <cfRule type="cellIs" dxfId="1520" priority="7" stopIfTrue="1" operator="greaterThan">
      <formula>180</formula>
    </cfRule>
    <cfRule type="cellIs" dxfId="1519" priority="8" stopIfTrue="1" operator="between">
      <formula>140</formula>
      <formula>180</formula>
    </cfRule>
    <cfRule type="cellIs" dxfId="1518" priority="9" stopIfTrue="1" operator="between">
      <formula>90</formula>
      <formula>140</formula>
    </cfRule>
  </conditionalFormatting>
  <conditionalFormatting sqref="B4">
    <cfRule type="cellIs" dxfId="1517" priority="1" stopIfTrue="1" operator="greaterThan">
      <formula>180</formula>
    </cfRule>
    <cfRule type="cellIs" dxfId="1516" priority="2" stopIfTrue="1" operator="between">
      <formula>140</formula>
      <formula>180</formula>
    </cfRule>
    <cfRule type="cellIs" dxfId="1515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2.9159999999999999</v>
      </c>
      <c r="C3" s="12">
        <v>6.5010000000000003</v>
      </c>
      <c r="D3" s="12">
        <v>9.2080000000000002</v>
      </c>
      <c r="E3" s="12">
        <v>4.8869999999999996</v>
      </c>
      <c r="F3" s="12">
        <v>12.744999999999999</v>
      </c>
      <c r="G3" s="12">
        <v>11.340999999999999</v>
      </c>
      <c r="H3" s="12">
        <v>12.492000000000001</v>
      </c>
      <c r="I3" s="12">
        <v>5.609</v>
      </c>
      <c r="J3" s="12">
        <v>3.9340000000000002</v>
      </c>
      <c r="K3" s="12">
        <v>11.204000000000001</v>
      </c>
      <c r="L3" s="12">
        <v>9.7509999999999994</v>
      </c>
      <c r="M3" s="12">
        <v>3.452</v>
      </c>
      <c r="N3" s="12">
        <v>8.99</v>
      </c>
      <c r="O3" s="12">
        <v>7.2869999999999999</v>
      </c>
      <c r="P3" s="12">
        <v>3.7610000000000001</v>
      </c>
      <c r="Q3" s="12">
        <v>9.3369999999999997</v>
      </c>
      <c r="R3" s="12">
        <v>9.7140000000000004</v>
      </c>
      <c r="S3" s="12">
        <v>1.123</v>
      </c>
      <c r="T3" s="12">
        <v>10.411</v>
      </c>
      <c r="U3" s="12">
        <v>11.077999999999999</v>
      </c>
      <c r="V3" s="12">
        <v>6.5129999999999999</v>
      </c>
      <c r="W3" s="12">
        <v>2.0539999999999998</v>
      </c>
      <c r="X3" s="12">
        <v>1.6339999999999999</v>
      </c>
      <c r="Y3" s="12">
        <v>7.6440000000000001</v>
      </c>
      <c r="Z3" s="12">
        <v>8.36</v>
      </c>
      <c r="AA3" s="12">
        <v>4.7460000000000004</v>
      </c>
      <c r="AB3" s="12">
        <v>5.15</v>
      </c>
      <c r="AC3" s="12">
        <v>10.289</v>
      </c>
      <c r="AD3" s="12">
        <v>10.073</v>
      </c>
      <c r="AE3" s="12">
        <v>2.153</v>
      </c>
      <c r="AF3" s="12">
        <v>10.102</v>
      </c>
      <c r="AG3" s="12"/>
      <c r="AH3" s="12"/>
      <c r="AI3" s="12"/>
    </row>
    <row r="4" spans="1:40" s="7" customFormat="1" x14ac:dyDescent="0.25">
      <c r="A4" s="13" t="s">
        <v>30</v>
      </c>
      <c r="B4" s="16">
        <v>13.9</v>
      </c>
      <c r="C4" s="7">
        <v>12.5</v>
      </c>
      <c r="D4" s="7">
        <v>19.3</v>
      </c>
      <c r="E4" s="7">
        <v>10.4</v>
      </c>
      <c r="F4" s="7">
        <v>24.2</v>
      </c>
      <c r="G4" s="7">
        <v>29.6</v>
      </c>
      <c r="H4" s="7">
        <v>25.6</v>
      </c>
      <c r="I4" s="7">
        <v>11.3</v>
      </c>
      <c r="J4" s="7">
        <v>12.3</v>
      </c>
      <c r="K4" s="7">
        <v>20</v>
      </c>
      <c r="L4" s="7">
        <v>31.6</v>
      </c>
      <c r="M4" s="7">
        <v>12.8</v>
      </c>
      <c r="N4" s="7">
        <v>42</v>
      </c>
      <c r="O4" s="16">
        <v>18</v>
      </c>
      <c r="P4" s="7">
        <v>11.7</v>
      </c>
      <c r="Q4" s="7">
        <v>25.7</v>
      </c>
      <c r="R4" s="16">
        <v>22.9</v>
      </c>
      <c r="S4" s="16">
        <v>5</v>
      </c>
      <c r="T4" s="16">
        <v>30</v>
      </c>
      <c r="U4" s="16">
        <v>21.7</v>
      </c>
      <c r="V4" s="16">
        <v>18.600000000000001</v>
      </c>
      <c r="W4" s="16">
        <v>7.8</v>
      </c>
      <c r="X4" s="16">
        <v>7</v>
      </c>
      <c r="Y4" s="16">
        <v>18.899999999999999</v>
      </c>
      <c r="Z4" s="16">
        <v>26.1</v>
      </c>
      <c r="AA4" s="16">
        <v>16</v>
      </c>
      <c r="AB4" s="16">
        <v>10.9</v>
      </c>
      <c r="AC4" s="16">
        <v>20.7</v>
      </c>
      <c r="AD4" s="16">
        <v>7.5</v>
      </c>
      <c r="AE4" s="16">
        <v>6.4</v>
      </c>
      <c r="AF4" s="16">
        <v>18.399999999999999</v>
      </c>
      <c r="AG4" s="16"/>
      <c r="AH4" s="16"/>
      <c r="AI4" s="16">
        <f>SUM(C4:AG4)</f>
        <v>544.9</v>
      </c>
      <c r="AJ4" s="14">
        <f>AVERAGE(C4:AG4)</f>
        <v>18.163333333333334</v>
      </c>
      <c r="AK4" s="15"/>
    </row>
    <row r="5" spans="1:40" x14ac:dyDescent="0.25">
      <c r="A5" s="11" t="s">
        <v>0</v>
      </c>
      <c r="B5" s="10">
        <v>136021</v>
      </c>
      <c r="C5" s="10">
        <v>136034</v>
      </c>
      <c r="D5" s="10">
        <v>136053</v>
      </c>
      <c r="E5" s="10">
        <v>136064</v>
      </c>
      <c r="F5" s="10">
        <v>136088</v>
      </c>
      <c r="G5" s="10">
        <v>136118</v>
      </c>
      <c r="H5" s="10">
        <v>136143</v>
      </c>
      <c r="I5" s="10">
        <v>136155</v>
      </c>
      <c r="J5" s="10">
        <v>136167</v>
      </c>
      <c r="K5" s="10">
        <v>136187</v>
      </c>
      <c r="L5" s="10">
        <v>136219</v>
      </c>
      <c r="M5" s="10">
        <v>136232</v>
      </c>
      <c r="N5" s="10">
        <v>136274</v>
      </c>
      <c r="O5" s="10">
        <v>136292</v>
      </c>
      <c r="P5" s="10">
        <v>136303</v>
      </c>
      <c r="Q5" s="10">
        <v>136329</v>
      </c>
      <c r="R5" s="10">
        <v>136352</v>
      </c>
      <c r="S5" s="10">
        <v>136357</v>
      </c>
      <c r="T5" s="10">
        <v>136387</v>
      </c>
      <c r="U5" s="10">
        <v>136409</v>
      </c>
      <c r="V5" s="10">
        <v>136427</v>
      </c>
      <c r="W5" s="10">
        <v>136435</v>
      </c>
      <c r="X5" s="10">
        <v>136442</v>
      </c>
      <c r="Y5" s="10">
        <v>136461</v>
      </c>
      <c r="Z5" s="10">
        <v>136488</v>
      </c>
      <c r="AA5" s="10">
        <v>136504</v>
      </c>
      <c r="AB5" s="10">
        <v>136515</v>
      </c>
      <c r="AC5" s="10">
        <v>136535</v>
      </c>
      <c r="AD5" s="10">
        <v>136543</v>
      </c>
      <c r="AE5" s="10">
        <v>136549</v>
      </c>
      <c r="AF5" s="10">
        <v>136568</v>
      </c>
      <c r="AG5" s="10"/>
      <c r="AI5" s="10">
        <f>MAX(C5:AG5)-B5</f>
        <v>547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514" priority="19" stopIfTrue="1" operator="greaterThan">
      <formula>180</formula>
    </cfRule>
    <cfRule type="cellIs" dxfId="1513" priority="20" stopIfTrue="1" operator="between">
      <formula>140</formula>
      <formula>180</formula>
    </cfRule>
    <cfRule type="cellIs" dxfId="1512" priority="21" stopIfTrue="1" operator="between">
      <formula>90</formula>
      <formula>140</formula>
    </cfRule>
  </conditionalFormatting>
  <conditionalFormatting sqref="C4:O4">
    <cfRule type="cellIs" dxfId="1511" priority="22" stopIfTrue="1" operator="greaterThan">
      <formula>90</formula>
    </cfRule>
    <cfRule type="cellIs" dxfId="1510" priority="23" stopIfTrue="1" operator="between">
      <formula>75</formula>
      <formula>90</formula>
    </cfRule>
    <cfRule type="cellIs" dxfId="1509" priority="24" stopIfTrue="1" operator="between">
      <formula>50</formula>
      <formula>75</formula>
    </cfRule>
  </conditionalFormatting>
  <conditionalFormatting sqref="Q4">
    <cfRule type="cellIs" dxfId="1508" priority="16" stopIfTrue="1" operator="greaterThan">
      <formula>90</formula>
    </cfRule>
    <cfRule type="cellIs" dxfId="1507" priority="17" stopIfTrue="1" operator="between">
      <formula>75</formula>
      <formula>90</formula>
    </cfRule>
    <cfRule type="cellIs" dxfId="1506" priority="18" stopIfTrue="1" operator="between">
      <formula>50</formula>
      <formula>75</formula>
    </cfRule>
  </conditionalFormatting>
  <conditionalFormatting sqref="P4">
    <cfRule type="cellIs" dxfId="1505" priority="13" stopIfTrue="1" operator="greaterThan">
      <formula>90</formula>
    </cfRule>
    <cfRule type="cellIs" dxfId="1504" priority="14" stopIfTrue="1" operator="between">
      <formula>75</formula>
      <formula>90</formula>
    </cfRule>
    <cfRule type="cellIs" dxfId="1503" priority="15" stopIfTrue="1" operator="between">
      <formula>50</formula>
      <formula>75</formula>
    </cfRule>
  </conditionalFormatting>
  <conditionalFormatting sqref="U4">
    <cfRule type="cellIs" dxfId="1502" priority="10" stopIfTrue="1" operator="greaterThan">
      <formula>180</formula>
    </cfRule>
    <cfRule type="cellIs" dxfId="1501" priority="11" stopIfTrue="1" operator="between">
      <formula>140</formula>
      <formula>180</formula>
    </cfRule>
    <cfRule type="cellIs" dxfId="1500" priority="12" stopIfTrue="1" operator="between">
      <formula>90</formula>
      <formula>140</formula>
    </cfRule>
  </conditionalFormatting>
  <conditionalFormatting sqref="AF4">
    <cfRule type="cellIs" dxfId="1499" priority="7" stopIfTrue="1" operator="greaterThan">
      <formula>180</formula>
    </cfRule>
    <cfRule type="cellIs" dxfId="1498" priority="8" stopIfTrue="1" operator="between">
      <formula>140</formula>
      <formula>180</formula>
    </cfRule>
    <cfRule type="cellIs" dxfId="1497" priority="9" stopIfTrue="1" operator="between">
      <formula>90</formula>
      <formula>140</formula>
    </cfRule>
  </conditionalFormatting>
  <conditionalFormatting sqref="B4">
    <cfRule type="cellIs" dxfId="1496" priority="1" stopIfTrue="1" operator="greaterThan">
      <formula>180</formula>
    </cfRule>
    <cfRule type="cellIs" dxfId="1495" priority="2" stopIfTrue="1" operator="between">
      <formula>140</formula>
      <formula>180</formula>
    </cfRule>
    <cfRule type="cellIs" dxfId="149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10.102</v>
      </c>
      <c r="C3" s="12">
        <v>1.8280000000000001</v>
      </c>
      <c r="D3" s="12">
        <v>9.8170000000000002</v>
      </c>
      <c r="E3" s="12">
        <v>7.4080000000000004</v>
      </c>
      <c r="F3" s="12">
        <v>2.7589999999999999</v>
      </c>
      <c r="G3" s="12">
        <v>2.5550000000000002</v>
      </c>
      <c r="H3" s="12">
        <v>8.2919999999999998</v>
      </c>
      <c r="I3" s="12">
        <v>9.6890000000000001</v>
      </c>
      <c r="J3" s="12">
        <v>8.4130000000000003</v>
      </c>
      <c r="K3" s="12">
        <v>2.5529999999999999</v>
      </c>
      <c r="L3" s="12">
        <v>7.3369999999999997</v>
      </c>
      <c r="M3" s="12">
        <v>1.722</v>
      </c>
      <c r="N3" s="12">
        <v>9.4220000000000006</v>
      </c>
      <c r="O3" s="12">
        <v>9.548</v>
      </c>
      <c r="P3" s="12">
        <v>9.5649999999999995</v>
      </c>
      <c r="Q3" s="12">
        <v>5.6959999999999997</v>
      </c>
      <c r="R3" s="12">
        <v>7.2270000000000003</v>
      </c>
      <c r="S3" s="12">
        <v>7.9050000000000002</v>
      </c>
      <c r="T3" s="12">
        <v>7.633</v>
      </c>
      <c r="U3" s="12">
        <v>8.6059999999999999</v>
      </c>
      <c r="V3" s="12">
        <v>1.345</v>
      </c>
      <c r="W3" s="12">
        <v>8.7799999999999994</v>
      </c>
      <c r="X3" s="12"/>
      <c r="Y3" s="12"/>
      <c r="Z3" s="12"/>
      <c r="AA3" s="12"/>
      <c r="AB3" s="12"/>
      <c r="AC3" s="12">
        <v>10.199999999999999</v>
      </c>
      <c r="AD3" s="12">
        <v>8.6959999999999997</v>
      </c>
      <c r="AE3" s="12">
        <v>7.8630000000000004</v>
      </c>
      <c r="AF3" s="12">
        <v>1.4870000000000001</v>
      </c>
      <c r="AG3" s="12">
        <v>1.571</v>
      </c>
      <c r="AH3" s="12"/>
      <c r="AI3" s="12"/>
    </row>
    <row r="4" spans="1:40" s="7" customFormat="1" x14ac:dyDescent="0.25">
      <c r="A4" s="13" t="s">
        <v>30</v>
      </c>
      <c r="B4" s="16">
        <v>18.399999999999999</v>
      </c>
      <c r="C4" s="7">
        <v>5</v>
      </c>
      <c r="D4" s="7">
        <v>19.2</v>
      </c>
      <c r="E4" s="7">
        <v>26.7</v>
      </c>
      <c r="F4" s="7">
        <v>8.5</v>
      </c>
      <c r="G4" s="7">
        <v>8.1999999999999993</v>
      </c>
      <c r="H4" s="7">
        <v>27.2</v>
      </c>
      <c r="I4" s="7">
        <v>19.399999999999999</v>
      </c>
      <c r="J4" s="7">
        <v>22.9</v>
      </c>
      <c r="K4" s="7">
        <v>5.6</v>
      </c>
      <c r="L4" s="7">
        <v>34</v>
      </c>
      <c r="M4" s="7">
        <v>5.9</v>
      </c>
      <c r="N4" s="7">
        <v>27</v>
      </c>
      <c r="O4" s="16">
        <v>9.9</v>
      </c>
      <c r="P4" s="7">
        <v>20.2</v>
      </c>
      <c r="Q4" s="7">
        <v>14.5</v>
      </c>
      <c r="R4" s="16">
        <v>14</v>
      </c>
      <c r="S4" s="16">
        <v>12.8</v>
      </c>
      <c r="T4" s="16">
        <v>21.5</v>
      </c>
      <c r="U4" s="16">
        <v>22.4</v>
      </c>
      <c r="V4" s="16">
        <v>3.4</v>
      </c>
      <c r="W4" s="16">
        <v>17.399999999999999</v>
      </c>
      <c r="X4" s="16">
        <f>($AA$5-$W$5)/4</f>
        <v>11.17500000000291</v>
      </c>
      <c r="Y4" s="16">
        <f>($AA$5-$W$5)/4</f>
        <v>11.17500000000291</v>
      </c>
      <c r="Z4" s="16">
        <f>($AA$5-$W$5)/4</f>
        <v>11.17500000000291</v>
      </c>
      <c r="AA4" s="16">
        <f>($AA$5-$W$5)/4</f>
        <v>11.17500000000291</v>
      </c>
      <c r="AB4" s="16">
        <v>12.3</v>
      </c>
      <c r="AC4" s="16">
        <v>16.2</v>
      </c>
      <c r="AD4" s="16">
        <v>28.4</v>
      </c>
      <c r="AE4" s="16">
        <v>10.9</v>
      </c>
      <c r="AF4" s="16">
        <v>6.7</v>
      </c>
      <c r="AG4" s="16">
        <v>6</v>
      </c>
      <c r="AH4" s="16"/>
      <c r="AI4" s="16">
        <f>SUM(C4:AG4)</f>
        <v>470.90000000001152</v>
      </c>
      <c r="AJ4" s="14">
        <f>AVERAGE(C4:AG4)</f>
        <v>15.190322580645534</v>
      </c>
      <c r="AK4" s="15"/>
    </row>
    <row r="5" spans="1:40" x14ac:dyDescent="0.25">
      <c r="A5" s="11" t="s">
        <v>0</v>
      </c>
      <c r="B5" s="10">
        <v>136568</v>
      </c>
      <c r="C5" s="10">
        <v>136573</v>
      </c>
      <c r="D5" s="10">
        <v>136592</v>
      </c>
      <c r="E5" s="10">
        <v>136619</v>
      </c>
      <c r="F5" s="10">
        <v>136627</v>
      </c>
      <c r="G5" s="10">
        <v>136636</v>
      </c>
      <c r="H5" s="10">
        <v>136663</v>
      </c>
      <c r="I5" s="10">
        <v>136682</v>
      </c>
      <c r="J5" s="10">
        <v>136705</v>
      </c>
      <c r="K5" s="10">
        <v>136711</v>
      </c>
      <c r="L5" s="10">
        <v>136745</v>
      </c>
      <c r="M5" s="10">
        <v>136751</v>
      </c>
      <c r="N5" s="10">
        <v>136778</v>
      </c>
      <c r="O5" s="10">
        <v>136788</v>
      </c>
      <c r="P5" s="10">
        <v>136808</v>
      </c>
      <c r="Q5" s="10">
        <v>136823</v>
      </c>
      <c r="R5" s="10">
        <v>136837</v>
      </c>
      <c r="S5" s="10">
        <v>136850</v>
      </c>
      <c r="T5" s="10">
        <v>136871</v>
      </c>
      <c r="U5" s="10">
        <v>136894</v>
      </c>
      <c r="V5" s="10">
        <v>136897</v>
      </c>
      <c r="W5" s="10">
        <v>136914</v>
      </c>
      <c r="X5" s="10"/>
      <c r="Y5" s="10"/>
      <c r="Z5" s="10"/>
      <c r="AA5" s="10">
        <f>AB5-AB4</f>
        <v>136958.70000000001</v>
      </c>
      <c r="AB5" s="10">
        <v>136971</v>
      </c>
      <c r="AC5" s="10">
        <v>136988</v>
      </c>
      <c r="AD5" s="10">
        <v>137016</v>
      </c>
      <c r="AE5" s="10">
        <v>137027</v>
      </c>
      <c r="AF5" s="10">
        <v>137034</v>
      </c>
      <c r="AG5" s="10">
        <v>137040</v>
      </c>
      <c r="AI5" s="10">
        <f>MAX(C5:AG5)-B5</f>
        <v>472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493" priority="19" stopIfTrue="1" operator="greaterThan">
      <formula>180</formula>
    </cfRule>
    <cfRule type="cellIs" dxfId="1492" priority="20" stopIfTrue="1" operator="between">
      <formula>140</formula>
      <formula>180</formula>
    </cfRule>
    <cfRule type="cellIs" dxfId="1491" priority="21" stopIfTrue="1" operator="between">
      <formula>90</formula>
      <formula>140</formula>
    </cfRule>
  </conditionalFormatting>
  <conditionalFormatting sqref="C4:O4">
    <cfRule type="cellIs" dxfId="1490" priority="22" stopIfTrue="1" operator="greaterThan">
      <formula>90</formula>
    </cfRule>
    <cfRule type="cellIs" dxfId="1489" priority="23" stopIfTrue="1" operator="between">
      <formula>75</formula>
      <formula>90</formula>
    </cfRule>
    <cfRule type="cellIs" dxfId="1488" priority="24" stopIfTrue="1" operator="between">
      <formula>50</formula>
      <formula>75</formula>
    </cfRule>
  </conditionalFormatting>
  <conditionalFormatting sqref="Q4">
    <cfRule type="cellIs" dxfId="1487" priority="16" stopIfTrue="1" operator="greaterThan">
      <formula>90</formula>
    </cfRule>
    <cfRule type="cellIs" dxfId="1486" priority="17" stopIfTrue="1" operator="between">
      <formula>75</formula>
      <formula>90</formula>
    </cfRule>
    <cfRule type="cellIs" dxfId="1485" priority="18" stopIfTrue="1" operator="between">
      <formula>50</formula>
      <formula>75</formula>
    </cfRule>
  </conditionalFormatting>
  <conditionalFormatting sqref="P4">
    <cfRule type="cellIs" dxfId="1484" priority="13" stopIfTrue="1" operator="greaterThan">
      <formula>90</formula>
    </cfRule>
    <cfRule type="cellIs" dxfId="1483" priority="14" stopIfTrue="1" operator="between">
      <formula>75</formula>
      <formula>90</formula>
    </cfRule>
    <cfRule type="cellIs" dxfId="1482" priority="15" stopIfTrue="1" operator="between">
      <formula>50</formula>
      <formula>75</formula>
    </cfRule>
  </conditionalFormatting>
  <conditionalFormatting sqref="U4">
    <cfRule type="cellIs" dxfId="1481" priority="10" stopIfTrue="1" operator="greaterThan">
      <formula>180</formula>
    </cfRule>
    <cfRule type="cellIs" dxfId="1480" priority="11" stopIfTrue="1" operator="between">
      <formula>140</formula>
      <formula>180</formula>
    </cfRule>
    <cfRule type="cellIs" dxfId="1479" priority="12" stopIfTrue="1" operator="between">
      <formula>90</formula>
      <formula>140</formula>
    </cfRule>
  </conditionalFormatting>
  <conditionalFormatting sqref="AF4">
    <cfRule type="cellIs" dxfId="1478" priority="7" stopIfTrue="1" operator="greaterThan">
      <formula>180</formula>
    </cfRule>
    <cfRule type="cellIs" dxfId="1477" priority="8" stopIfTrue="1" operator="between">
      <formula>140</formula>
      <formula>180</formula>
    </cfRule>
    <cfRule type="cellIs" dxfId="1476" priority="9" stopIfTrue="1" operator="between">
      <formula>90</formula>
      <formula>140</formula>
    </cfRule>
  </conditionalFormatting>
  <conditionalFormatting sqref="B4">
    <cfRule type="cellIs" dxfId="1475" priority="1" stopIfTrue="1" operator="greaterThan">
      <formula>180</formula>
    </cfRule>
    <cfRule type="cellIs" dxfId="1474" priority="2" stopIfTrue="1" operator="between">
      <formula>140</formula>
      <formula>180</formula>
    </cfRule>
    <cfRule type="cellIs" dxfId="1473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8.21875" style="11" customWidth="1"/>
    <col min="2" max="2" width="7" style="11" bestFit="1" customWidth="1"/>
    <col min="3" max="29" width="7" bestFit="1" customWidth="1"/>
    <col min="30" max="30" width="6.88671875" customWidth="1"/>
    <col min="31" max="33" width="7" bestFit="1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1.571</v>
      </c>
      <c r="C3" s="12">
        <v>1.06</v>
      </c>
      <c r="D3" s="12">
        <v>1.3340000000000001</v>
      </c>
      <c r="E3" s="12">
        <v>9.0329999999999995</v>
      </c>
      <c r="F3" s="12">
        <v>9.5570000000000004</v>
      </c>
      <c r="G3" s="12">
        <v>7.39</v>
      </c>
      <c r="H3" s="12">
        <v>4.0419999999999998</v>
      </c>
      <c r="I3" s="12">
        <v>8.32</v>
      </c>
      <c r="J3" s="12">
        <v>8.1059999999999999</v>
      </c>
      <c r="K3" s="12">
        <v>7.819</v>
      </c>
      <c r="L3" s="12">
        <v>10.247999999999999</v>
      </c>
      <c r="M3" s="12">
        <v>7.68</v>
      </c>
      <c r="N3" s="12">
        <v>7.7009999999999996</v>
      </c>
      <c r="O3" s="12">
        <v>7.1619999999999999</v>
      </c>
      <c r="P3" s="12">
        <v>8.0039999999999996</v>
      </c>
      <c r="Q3" s="12">
        <v>8.0990000000000002</v>
      </c>
      <c r="R3" s="12">
        <v>7.52</v>
      </c>
      <c r="S3" s="12">
        <v>2.7749999999999999</v>
      </c>
      <c r="T3" s="12">
        <v>8.7050000000000001</v>
      </c>
      <c r="U3" s="12">
        <v>8.9860000000000007</v>
      </c>
      <c r="V3" s="12">
        <v>8.1859999999999999</v>
      </c>
      <c r="W3" s="12">
        <v>7.87</v>
      </c>
      <c r="X3" s="12">
        <v>7.8330000000000002</v>
      </c>
      <c r="Y3" s="12">
        <v>1.446</v>
      </c>
      <c r="Z3" s="12">
        <v>1.9159999999999999</v>
      </c>
      <c r="AA3" s="12">
        <v>2.355</v>
      </c>
      <c r="AB3" s="12">
        <v>2.9569999999999999</v>
      </c>
      <c r="AC3" s="12">
        <v>5.2</v>
      </c>
      <c r="AD3" s="12">
        <v>2.8260000000000001</v>
      </c>
      <c r="AE3" s="12">
        <v>7.2560000000000002</v>
      </c>
      <c r="AF3" s="12">
        <v>11.974</v>
      </c>
      <c r="AG3" s="12">
        <v>9.798</v>
      </c>
      <c r="AH3" s="12"/>
      <c r="AI3" s="12"/>
    </row>
    <row r="4" spans="1:40" s="7" customFormat="1" x14ac:dyDescent="0.25">
      <c r="A4" s="13" t="s">
        <v>30</v>
      </c>
      <c r="B4" s="16">
        <v>6</v>
      </c>
      <c r="C4" s="7">
        <v>4.3</v>
      </c>
      <c r="D4" s="7">
        <v>5.9</v>
      </c>
      <c r="E4" s="7">
        <v>16.3</v>
      </c>
      <c r="F4" s="7">
        <v>20.3</v>
      </c>
      <c r="G4" s="7">
        <v>34.200000000000003</v>
      </c>
      <c r="H4" s="7">
        <v>9.6</v>
      </c>
      <c r="I4" s="7">
        <v>31.1</v>
      </c>
      <c r="J4" s="7">
        <v>17</v>
      </c>
      <c r="K4" s="7">
        <v>30.8</v>
      </c>
      <c r="L4" s="7">
        <v>18.899999999999999</v>
      </c>
      <c r="M4" s="7">
        <v>36.299999999999997</v>
      </c>
      <c r="N4" s="7">
        <v>34.700000000000003</v>
      </c>
      <c r="O4" s="16">
        <v>23.3</v>
      </c>
      <c r="P4" s="7">
        <v>27</v>
      </c>
      <c r="Q4" s="7">
        <v>36.299999999999997</v>
      </c>
      <c r="R4" s="16">
        <v>36.5</v>
      </c>
      <c r="S4" s="16">
        <v>7.7</v>
      </c>
      <c r="T4" s="16">
        <v>34.6</v>
      </c>
      <c r="U4" s="16">
        <v>35.700000000000003</v>
      </c>
      <c r="V4" s="16">
        <v>38.9</v>
      </c>
      <c r="W4" s="16">
        <v>37.9</v>
      </c>
      <c r="X4" s="16">
        <v>38.1</v>
      </c>
      <c r="Y4" s="16">
        <v>5.9</v>
      </c>
      <c r="Z4" s="16">
        <v>8.5</v>
      </c>
      <c r="AA4" s="16">
        <v>9.6999999999999993</v>
      </c>
      <c r="AB4" s="16">
        <v>10.8</v>
      </c>
      <c r="AC4" s="16">
        <v>17</v>
      </c>
      <c r="AD4" s="16">
        <v>7</v>
      </c>
      <c r="AE4" s="16">
        <v>11.3</v>
      </c>
      <c r="AF4" s="16">
        <v>26.6</v>
      </c>
      <c r="AG4" s="16">
        <v>28.1</v>
      </c>
      <c r="AH4" s="16"/>
      <c r="AI4" s="9">
        <f>SUM(C4:AG4)</f>
        <v>700.3</v>
      </c>
      <c r="AJ4" s="14">
        <f>AVERAGE(C4:AG4)</f>
        <v>22.590322580645161</v>
      </c>
      <c r="AK4" s="15"/>
    </row>
    <row r="5" spans="1:40" x14ac:dyDescent="0.25">
      <c r="A5" s="11" t="s">
        <v>0</v>
      </c>
      <c r="B5" s="10">
        <v>137040</v>
      </c>
      <c r="C5" s="10">
        <v>137044</v>
      </c>
      <c r="D5" s="10">
        <v>137050</v>
      </c>
      <c r="E5" s="10">
        <v>137067</v>
      </c>
      <c r="F5" s="10">
        <v>137087</v>
      </c>
      <c r="G5" s="10">
        <v>137121</v>
      </c>
      <c r="H5" s="10">
        <v>137131</v>
      </c>
      <c r="I5" s="10">
        <v>137162</v>
      </c>
      <c r="J5" s="10">
        <v>137179</v>
      </c>
      <c r="K5" s="10">
        <v>137210</v>
      </c>
      <c r="L5" s="10">
        <v>137229</v>
      </c>
      <c r="M5" s="10">
        <v>137265</v>
      </c>
      <c r="N5" s="10">
        <v>137300</v>
      </c>
      <c r="O5" s="10">
        <v>137323</v>
      </c>
      <c r="P5" s="10">
        <v>137350</v>
      </c>
      <c r="Q5" s="10">
        <v>137387</v>
      </c>
      <c r="R5" s="10">
        <v>137423</v>
      </c>
      <c r="S5" s="10">
        <v>137431</v>
      </c>
      <c r="T5" s="10">
        <v>137466</v>
      </c>
      <c r="U5" s="10">
        <v>137501</v>
      </c>
      <c r="V5" s="10">
        <v>137540</v>
      </c>
      <c r="W5" s="10">
        <v>137578</v>
      </c>
      <c r="X5" s="10">
        <v>137616</v>
      </c>
      <c r="Y5" s="10">
        <v>137622</v>
      </c>
      <c r="Z5" s="10">
        <v>137631</v>
      </c>
      <c r="AA5" s="10">
        <v>137640</v>
      </c>
      <c r="AB5" s="10">
        <v>137651</v>
      </c>
      <c r="AC5" s="10">
        <v>137668</v>
      </c>
      <c r="AD5" s="10">
        <v>137675</v>
      </c>
      <c r="AE5" s="10">
        <v>137687</v>
      </c>
      <c r="AF5" s="10">
        <v>137713</v>
      </c>
      <c r="AG5" s="10">
        <v>137742</v>
      </c>
      <c r="AI5" s="10">
        <f>MAX(C5:AG5)-B5</f>
        <v>702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conditionalFormatting sqref="R4:T4 AG4 V4:AE4">
    <cfRule type="cellIs" dxfId="1472" priority="19" stopIfTrue="1" operator="greaterThan">
      <formula>180</formula>
    </cfRule>
    <cfRule type="cellIs" dxfId="1471" priority="20" stopIfTrue="1" operator="between">
      <formula>140</formula>
      <formula>180</formula>
    </cfRule>
    <cfRule type="cellIs" dxfId="1470" priority="21" stopIfTrue="1" operator="between">
      <formula>90</formula>
      <formula>140</formula>
    </cfRule>
  </conditionalFormatting>
  <conditionalFormatting sqref="C4:O4">
    <cfRule type="cellIs" dxfId="1469" priority="22" stopIfTrue="1" operator="greaterThan">
      <formula>90</formula>
    </cfRule>
    <cfRule type="cellIs" dxfId="1468" priority="23" stopIfTrue="1" operator="between">
      <formula>75</formula>
      <formula>90</formula>
    </cfRule>
    <cfRule type="cellIs" dxfId="1467" priority="24" stopIfTrue="1" operator="between">
      <formula>50</formula>
      <formula>75</formula>
    </cfRule>
  </conditionalFormatting>
  <conditionalFormatting sqref="Q4">
    <cfRule type="cellIs" dxfId="1466" priority="16" stopIfTrue="1" operator="greaterThan">
      <formula>90</formula>
    </cfRule>
    <cfRule type="cellIs" dxfId="1465" priority="17" stopIfTrue="1" operator="between">
      <formula>75</formula>
      <formula>90</formula>
    </cfRule>
    <cfRule type="cellIs" dxfId="1464" priority="18" stopIfTrue="1" operator="between">
      <formula>50</formula>
      <formula>75</formula>
    </cfRule>
  </conditionalFormatting>
  <conditionalFormatting sqref="P4">
    <cfRule type="cellIs" dxfId="1463" priority="13" stopIfTrue="1" operator="greaterThan">
      <formula>90</formula>
    </cfRule>
    <cfRule type="cellIs" dxfId="1462" priority="14" stopIfTrue="1" operator="between">
      <formula>75</formula>
      <formula>90</formula>
    </cfRule>
    <cfRule type="cellIs" dxfId="1461" priority="15" stopIfTrue="1" operator="between">
      <formula>50</formula>
      <formula>75</formula>
    </cfRule>
  </conditionalFormatting>
  <conditionalFormatting sqref="U4">
    <cfRule type="cellIs" dxfId="1460" priority="10" stopIfTrue="1" operator="greaterThan">
      <formula>180</formula>
    </cfRule>
    <cfRule type="cellIs" dxfId="1459" priority="11" stopIfTrue="1" operator="between">
      <formula>140</formula>
      <formula>180</formula>
    </cfRule>
    <cfRule type="cellIs" dxfId="1458" priority="12" stopIfTrue="1" operator="between">
      <formula>90</formula>
      <formula>140</formula>
    </cfRule>
  </conditionalFormatting>
  <conditionalFormatting sqref="AF4">
    <cfRule type="cellIs" dxfId="1457" priority="7" stopIfTrue="1" operator="greaterThan">
      <formula>180</formula>
    </cfRule>
    <cfRule type="cellIs" dxfId="1456" priority="8" stopIfTrue="1" operator="between">
      <formula>140</formula>
      <formula>180</formula>
    </cfRule>
    <cfRule type="cellIs" dxfId="1455" priority="9" stopIfTrue="1" operator="between">
      <formula>90</formula>
      <formula>140</formula>
    </cfRule>
  </conditionalFormatting>
  <conditionalFormatting sqref="B4">
    <cfRule type="cellIs" dxfId="1454" priority="1" stopIfTrue="1" operator="greaterThan">
      <formula>180</formula>
    </cfRule>
    <cfRule type="cellIs" dxfId="1453" priority="2" stopIfTrue="1" operator="between">
      <formula>140</formula>
      <formula>180</formula>
    </cfRule>
    <cfRule type="cellIs" dxfId="1452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E5" sqref="AE5"/>
    </sheetView>
  </sheetViews>
  <sheetFormatPr baseColWidth="10" defaultRowHeight="13.2" x14ac:dyDescent="0.25"/>
  <cols>
    <col min="1" max="1" width="18.21875" style="11" customWidth="1"/>
    <col min="2" max="2" width="6.77734375" style="11" customWidth="1"/>
    <col min="3" max="33" width="6.77734375" customWidth="1"/>
    <col min="34" max="34" width="3.109375" customWidth="1"/>
    <col min="35" max="35" width="7.33203125" customWidth="1"/>
    <col min="36" max="36" width="12.554687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9.798</v>
      </c>
      <c r="C3" s="12">
        <v>6.9619999999999997</v>
      </c>
      <c r="D3" s="12">
        <v>4.7709999999999999</v>
      </c>
      <c r="E3" s="12">
        <v>3.831</v>
      </c>
      <c r="F3" s="12">
        <v>12.417999999999999</v>
      </c>
      <c r="G3" s="12">
        <v>9.41</v>
      </c>
      <c r="H3" s="12">
        <v>9.2430000000000003</v>
      </c>
      <c r="I3" s="12">
        <v>9.2759999999999998</v>
      </c>
      <c r="J3" s="12">
        <v>9.4499999999999993</v>
      </c>
      <c r="K3" s="12">
        <v>9.6199999999999992</v>
      </c>
      <c r="L3" s="12">
        <v>11.499000000000001</v>
      </c>
      <c r="M3" s="12">
        <v>5.1660000000000004</v>
      </c>
      <c r="N3" s="12">
        <v>12.191000000000001</v>
      </c>
      <c r="O3" s="12">
        <v>5.5019999999999998</v>
      </c>
      <c r="P3" s="12">
        <v>11.79</v>
      </c>
      <c r="Q3" s="12">
        <v>10.63</v>
      </c>
      <c r="R3" s="12">
        <v>12.025</v>
      </c>
      <c r="S3" s="12">
        <v>3.6440000000000001</v>
      </c>
      <c r="T3" s="12">
        <v>13.42</v>
      </c>
      <c r="U3" s="12">
        <v>14.345000000000001</v>
      </c>
      <c r="V3" s="12">
        <v>10.715999999999999</v>
      </c>
      <c r="W3" s="12">
        <v>10.739000000000001</v>
      </c>
      <c r="X3" s="12">
        <v>10.199999999999999</v>
      </c>
      <c r="Y3" s="12">
        <v>14</v>
      </c>
      <c r="Z3" s="12">
        <v>10.6</v>
      </c>
      <c r="AA3" s="12">
        <v>2.8</v>
      </c>
      <c r="AB3" s="12">
        <v>14.4</v>
      </c>
      <c r="AC3" s="12">
        <v>0.42799999999999999</v>
      </c>
      <c r="AD3" s="12">
        <v>14.9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28.1</v>
      </c>
      <c r="C4" s="7">
        <v>13.2</v>
      </c>
      <c r="D4" s="7">
        <v>12.4</v>
      </c>
      <c r="E4" s="7">
        <v>7.2</v>
      </c>
      <c r="F4" s="7">
        <v>15.6</v>
      </c>
      <c r="G4" s="7">
        <v>45.5</v>
      </c>
      <c r="H4" s="7">
        <v>48.1</v>
      </c>
      <c r="I4" s="7">
        <v>51</v>
      </c>
      <c r="J4" s="7">
        <v>46</v>
      </c>
      <c r="K4" s="7">
        <v>35.799999999999997</v>
      </c>
      <c r="L4" s="7">
        <v>30.9</v>
      </c>
      <c r="M4" s="7">
        <v>14.7</v>
      </c>
      <c r="N4" s="7">
        <v>26.3</v>
      </c>
      <c r="O4" s="16">
        <v>16.3</v>
      </c>
      <c r="P4" s="7">
        <v>45.6</v>
      </c>
      <c r="Q4" s="7">
        <v>53.6</v>
      </c>
      <c r="R4" s="16">
        <v>37.200000000000003</v>
      </c>
      <c r="S4" s="16">
        <v>9.4</v>
      </c>
      <c r="T4" s="16">
        <v>45</v>
      </c>
      <c r="U4" s="16">
        <v>23.9</v>
      </c>
      <c r="V4" s="16">
        <v>60.9</v>
      </c>
      <c r="W4" s="16">
        <v>59</v>
      </c>
      <c r="X4" s="16">
        <v>59.9</v>
      </c>
      <c r="Y4" s="16">
        <v>23.9</v>
      </c>
      <c r="Z4" s="16">
        <v>62.8</v>
      </c>
      <c r="AA4" s="16">
        <v>12.2</v>
      </c>
      <c r="AB4" s="16">
        <v>29.2</v>
      </c>
      <c r="AC4" s="16">
        <v>2</v>
      </c>
      <c r="AD4" s="16">
        <v>57.2</v>
      </c>
      <c r="AE4" s="16">
        <f>AE5-AD5</f>
        <v>29.700000000011642</v>
      </c>
      <c r="AF4" s="16"/>
      <c r="AG4" s="16"/>
      <c r="AH4" s="16"/>
      <c r="AI4" s="9">
        <f>SUM(C4:AG4)</f>
        <v>974.5000000000116</v>
      </c>
      <c r="AJ4" s="14">
        <f>AVERAGE(C4:AG4)</f>
        <v>33.603448275862469</v>
      </c>
      <c r="AK4" s="15"/>
    </row>
    <row r="5" spans="1:40" x14ac:dyDescent="0.25">
      <c r="A5" s="11" t="s">
        <v>0</v>
      </c>
      <c r="B5" s="10">
        <v>137742</v>
      </c>
      <c r="C5" s="10">
        <v>137755</v>
      </c>
      <c r="D5" s="10">
        <v>137767</v>
      </c>
      <c r="E5" s="10">
        <v>137775</v>
      </c>
      <c r="F5" s="10">
        <v>137790</v>
      </c>
      <c r="G5" s="10">
        <v>137836</v>
      </c>
      <c r="H5" s="10">
        <v>137884</v>
      </c>
      <c r="I5" s="10">
        <v>137935</v>
      </c>
      <c r="J5" s="10">
        <v>137981</v>
      </c>
      <c r="K5" s="10">
        <v>138017</v>
      </c>
      <c r="L5" s="10">
        <v>138048</v>
      </c>
      <c r="M5" s="10">
        <v>138062</v>
      </c>
      <c r="N5" s="10">
        <v>138089</v>
      </c>
      <c r="O5" s="10">
        <v>138105</v>
      </c>
      <c r="P5" s="10">
        <v>138151</v>
      </c>
      <c r="Q5" s="10">
        <v>138204</v>
      </c>
      <c r="R5" s="10">
        <v>138242</v>
      </c>
      <c r="S5" s="10">
        <v>138251</v>
      </c>
      <c r="T5" s="10">
        <v>138296</v>
      </c>
      <c r="U5" s="10">
        <v>138320</v>
      </c>
      <c r="V5" s="10">
        <v>138381</v>
      </c>
      <c r="W5" s="10">
        <v>138440</v>
      </c>
      <c r="X5" s="10">
        <v>138500</v>
      </c>
      <c r="Y5" s="10">
        <v>138524</v>
      </c>
      <c r="Z5" s="10">
        <v>138587</v>
      </c>
      <c r="AA5" s="10">
        <v>138599</v>
      </c>
      <c r="AB5" s="10">
        <v>138628</v>
      </c>
      <c r="AC5" s="10">
        <v>138630</v>
      </c>
      <c r="AD5" s="10">
        <v>138688</v>
      </c>
      <c r="AE5" s="10">
        <f>138777-59.3</f>
        <v>138717.70000000001</v>
      </c>
      <c r="AF5" s="10"/>
      <c r="AG5" s="10"/>
      <c r="AI5" s="10">
        <f>MAX(C5:AG5)-B5</f>
        <v>975.70000000001164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106</v>
      </c>
      <c r="B7"/>
      <c r="R7">
        <v>19.899999999999999</v>
      </c>
      <c r="S7">
        <v>8.81</v>
      </c>
      <c r="X7">
        <v>23.8</v>
      </c>
      <c r="Y7">
        <v>16.5</v>
      </c>
      <c r="Z7">
        <v>21.6</v>
      </c>
      <c r="AA7">
        <v>10.7</v>
      </c>
      <c r="AB7">
        <v>16.5</v>
      </c>
      <c r="AC7">
        <v>2</v>
      </c>
      <c r="AD7">
        <v>29.3</v>
      </c>
      <c r="AI7" s="8">
        <f>SUM(C7:AG7)</f>
        <v>149.11000000000001</v>
      </c>
      <c r="AJ7" s="21">
        <f>AVERAGE(C7:AG7)</f>
        <v>16.567777777777778</v>
      </c>
    </row>
  </sheetData>
  <conditionalFormatting sqref="R4:T4 AG4 V4:AE4">
    <cfRule type="cellIs" dxfId="1451" priority="19" stopIfTrue="1" operator="greaterThan">
      <formula>180</formula>
    </cfRule>
    <cfRule type="cellIs" dxfId="1450" priority="20" stopIfTrue="1" operator="between">
      <formula>140</formula>
      <formula>180</formula>
    </cfRule>
    <cfRule type="cellIs" dxfId="1449" priority="21" stopIfTrue="1" operator="between">
      <formula>90</formula>
      <formula>140</formula>
    </cfRule>
  </conditionalFormatting>
  <conditionalFormatting sqref="C4:O4">
    <cfRule type="cellIs" dxfId="1448" priority="22" stopIfTrue="1" operator="greaterThan">
      <formula>90</formula>
    </cfRule>
    <cfRule type="cellIs" dxfId="1447" priority="23" stopIfTrue="1" operator="between">
      <formula>75</formula>
      <formula>90</formula>
    </cfRule>
    <cfRule type="cellIs" dxfId="1446" priority="24" stopIfTrue="1" operator="between">
      <formula>50</formula>
      <formula>75</formula>
    </cfRule>
  </conditionalFormatting>
  <conditionalFormatting sqref="Q4">
    <cfRule type="cellIs" dxfId="1445" priority="16" stopIfTrue="1" operator="greaterThan">
      <formula>90</formula>
    </cfRule>
    <cfRule type="cellIs" dxfId="1444" priority="17" stopIfTrue="1" operator="between">
      <formula>75</formula>
      <formula>90</formula>
    </cfRule>
    <cfRule type="cellIs" dxfId="1443" priority="18" stopIfTrue="1" operator="between">
      <formula>50</formula>
      <formula>75</formula>
    </cfRule>
  </conditionalFormatting>
  <conditionalFormatting sqref="P4">
    <cfRule type="cellIs" dxfId="1442" priority="13" stopIfTrue="1" operator="greaterThan">
      <formula>90</formula>
    </cfRule>
    <cfRule type="cellIs" dxfId="1441" priority="14" stopIfTrue="1" operator="between">
      <formula>75</formula>
      <formula>90</formula>
    </cfRule>
    <cfRule type="cellIs" dxfId="1440" priority="15" stopIfTrue="1" operator="between">
      <formula>50</formula>
      <formula>75</formula>
    </cfRule>
  </conditionalFormatting>
  <conditionalFormatting sqref="U4">
    <cfRule type="cellIs" dxfId="1439" priority="10" stopIfTrue="1" operator="greaterThan">
      <formula>180</formula>
    </cfRule>
    <cfRule type="cellIs" dxfId="1438" priority="11" stopIfTrue="1" operator="between">
      <formula>140</formula>
      <formula>180</formula>
    </cfRule>
    <cfRule type="cellIs" dxfId="1437" priority="12" stopIfTrue="1" operator="between">
      <formula>90</formula>
      <formula>140</formula>
    </cfRule>
  </conditionalFormatting>
  <conditionalFormatting sqref="AF4">
    <cfRule type="cellIs" dxfId="1436" priority="7" stopIfTrue="1" operator="greaterThan">
      <formula>180</formula>
    </cfRule>
    <cfRule type="cellIs" dxfId="1435" priority="8" stopIfTrue="1" operator="between">
      <formula>140</formula>
      <formula>180</formula>
    </cfRule>
    <cfRule type="cellIs" dxfId="1434" priority="9" stopIfTrue="1" operator="between">
      <formula>90</formula>
      <formula>140</formula>
    </cfRule>
  </conditionalFormatting>
  <conditionalFormatting sqref="B4">
    <cfRule type="cellIs" dxfId="1433" priority="1" stopIfTrue="1" operator="greaterThan">
      <formula>180</formula>
    </cfRule>
    <cfRule type="cellIs" dxfId="1432" priority="2" stopIfTrue="1" operator="between">
      <formula>140</formula>
      <formula>180</formula>
    </cfRule>
    <cfRule type="cellIs" dxfId="1431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6"/>
      <c r="C3" s="12">
        <v>11.8</v>
      </c>
      <c r="D3" s="12">
        <v>5.52</v>
      </c>
      <c r="E3" s="12">
        <v>14.4</v>
      </c>
      <c r="F3" s="12">
        <v>15</v>
      </c>
      <c r="G3" s="12">
        <v>2.2599999999999998</v>
      </c>
      <c r="H3" s="12">
        <v>15</v>
      </c>
      <c r="I3" s="12">
        <v>14.2</v>
      </c>
      <c r="J3" s="12">
        <v>13.3</v>
      </c>
      <c r="K3" s="12">
        <v>15</v>
      </c>
      <c r="L3" s="12">
        <v>4.1100000000000003</v>
      </c>
      <c r="M3" s="12">
        <v>14.5</v>
      </c>
      <c r="N3" s="12">
        <v>10.3</v>
      </c>
      <c r="O3" s="12">
        <v>14.7</v>
      </c>
      <c r="P3" s="12">
        <v>14.1</v>
      </c>
      <c r="Q3" s="12">
        <v>11.6</v>
      </c>
      <c r="R3" s="12">
        <v>11.8</v>
      </c>
      <c r="S3" s="12">
        <v>14.5</v>
      </c>
      <c r="T3" s="12">
        <v>11.1</v>
      </c>
      <c r="U3" s="12">
        <v>11.1</v>
      </c>
      <c r="V3" s="12">
        <v>11.2</v>
      </c>
      <c r="W3" s="12">
        <v>11.6</v>
      </c>
      <c r="X3" s="12">
        <v>4.53</v>
      </c>
      <c r="Y3" s="12">
        <v>14</v>
      </c>
      <c r="Z3" s="12">
        <v>13.1</v>
      </c>
      <c r="AA3" s="12">
        <v>12.8</v>
      </c>
      <c r="AB3" s="12">
        <v>12.6</v>
      </c>
      <c r="AC3" s="12">
        <v>12.5</v>
      </c>
      <c r="AD3" s="12">
        <v>11.4</v>
      </c>
      <c r="AE3" s="12">
        <v>13.8</v>
      </c>
      <c r="AF3" s="12">
        <v>15</v>
      </c>
      <c r="AG3" s="12">
        <v>13.4</v>
      </c>
      <c r="AH3" s="12"/>
      <c r="AI3" s="12"/>
    </row>
    <row r="4" spans="1:40" s="7" customFormat="1" x14ac:dyDescent="0.25">
      <c r="A4" s="13" t="s">
        <v>30</v>
      </c>
      <c r="B4" s="9">
        <v>29.700000000011642</v>
      </c>
      <c r="C4" s="7">
        <v>59.3</v>
      </c>
      <c r="D4" s="7">
        <v>12.8</v>
      </c>
      <c r="E4" s="7">
        <v>52</v>
      </c>
      <c r="F4" s="7">
        <v>60.9</v>
      </c>
      <c r="G4" s="7">
        <v>10.1</v>
      </c>
      <c r="H4" s="7">
        <v>45.2</v>
      </c>
      <c r="I4" s="7">
        <v>69.7</v>
      </c>
      <c r="J4" s="7">
        <v>68.099999999999994</v>
      </c>
      <c r="K4" s="7">
        <v>46.9</v>
      </c>
      <c r="L4" s="7">
        <v>17.8</v>
      </c>
      <c r="M4" s="7">
        <v>40.9</v>
      </c>
      <c r="N4" s="7">
        <v>25.7</v>
      </c>
      <c r="O4" s="7">
        <v>68.599999999999994</v>
      </c>
      <c r="P4" s="7">
        <v>64.599999999999994</v>
      </c>
      <c r="Q4" s="7">
        <v>76.3</v>
      </c>
      <c r="R4" s="16">
        <v>73.8</v>
      </c>
      <c r="S4" s="16">
        <v>58.4</v>
      </c>
      <c r="T4" s="16">
        <v>74.400000000000006</v>
      </c>
      <c r="U4" s="16">
        <v>73.8</v>
      </c>
      <c r="V4" s="16">
        <v>68.599999999999994</v>
      </c>
      <c r="W4" s="16">
        <v>71.2</v>
      </c>
      <c r="X4" s="16">
        <v>24.7</v>
      </c>
      <c r="Y4" s="16">
        <v>86.6</v>
      </c>
      <c r="Z4" s="16">
        <v>88</v>
      </c>
      <c r="AA4" s="16">
        <v>85.3</v>
      </c>
      <c r="AB4" s="16">
        <v>75.099999999999994</v>
      </c>
      <c r="AC4" s="16">
        <v>69.5</v>
      </c>
      <c r="AD4" s="16">
        <v>76.7</v>
      </c>
      <c r="AE4" s="16">
        <v>48.2</v>
      </c>
      <c r="AF4" s="16">
        <v>27.1</v>
      </c>
      <c r="AG4" s="16">
        <v>93.9</v>
      </c>
      <c r="AH4" s="16"/>
      <c r="AI4" s="9">
        <f>SUM(C4:AG4)</f>
        <v>1814.1999999999998</v>
      </c>
      <c r="AJ4" s="14">
        <f>AVERAGE(C4:AG4)</f>
        <v>58.522580645161284</v>
      </c>
      <c r="AK4" s="15"/>
    </row>
    <row r="5" spans="1:40" x14ac:dyDescent="0.25">
      <c r="A5" s="11" t="s">
        <v>0</v>
      </c>
      <c r="B5" s="10">
        <v>138717.70000000001</v>
      </c>
      <c r="C5" s="10">
        <v>138777</v>
      </c>
      <c r="D5" s="10">
        <v>138790</v>
      </c>
      <c r="E5" s="10">
        <v>138842</v>
      </c>
      <c r="F5" s="10">
        <v>138842</v>
      </c>
      <c r="G5" s="10">
        <v>138913</v>
      </c>
      <c r="H5" s="10">
        <v>138958</v>
      </c>
      <c r="I5" s="10">
        <v>139028</v>
      </c>
      <c r="J5" s="10">
        <v>139096</v>
      </c>
      <c r="K5" s="10">
        <v>139143</v>
      </c>
      <c r="L5" s="10">
        <v>139161</v>
      </c>
      <c r="M5" s="10">
        <v>139202</v>
      </c>
      <c r="N5" s="10">
        <v>139228</v>
      </c>
      <c r="O5" s="10">
        <v>139296</v>
      </c>
      <c r="P5" s="10">
        <v>139361</v>
      </c>
      <c r="Q5" s="10">
        <v>139437</v>
      </c>
      <c r="R5" s="10">
        <v>139511</v>
      </c>
      <c r="S5" s="10">
        <v>139570</v>
      </c>
      <c r="T5" s="10">
        <v>139644</v>
      </c>
      <c r="U5" s="10">
        <v>139644</v>
      </c>
      <c r="V5" s="10">
        <v>139787</v>
      </c>
      <c r="W5" s="10">
        <v>139858</v>
      </c>
      <c r="X5" s="10">
        <v>139858</v>
      </c>
      <c r="Y5" s="10">
        <v>139969</v>
      </c>
      <c r="Z5" s="10">
        <v>140057</v>
      </c>
      <c r="AA5" s="10">
        <v>140143</v>
      </c>
      <c r="AB5" s="10">
        <v>140218</v>
      </c>
      <c r="AC5" s="10">
        <v>140288</v>
      </c>
      <c r="AD5" s="10">
        <v>140364</v>
      </c>
      <c r="AE5" s="10">
        <v>140412</v>
      </c>
      <c r="AF5" s="10">
        <v>140440</v>
      </c>
      <c r="AG5" s="10">
        <v>140534</v>
      </c>
      <c r="AI5" s="10">
        <f>MAX(C5:AG5)-B5</f>
        <v>1816.2999999999884</v>
      </c>
    </row>
    <row r="6" spans="1:40" x14ac:dyDescent="0.25">
      <c r="B6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106</v>
      </c>
      <c r="B7"/>
      <c r="D7">
        <v>10.6</v>
      </c>
      <c r="E7">
        <v>15.5</v>
      </c>
      <c r="F7">
        <v>17</v>
      </c>
      <c r="G7">
        <v>9.1199999999999992</v>
      </c>
      <c r="H7">
        <v>14.1</v>
      </c>
      <c r="I7">
        <v>21.6</v>
      </c>
      <c r="J7">
        <v>20.3</v>
      </c>
      <c r="K7">
        <v>20</v>
      </c>
      <c r="L7">
        <v>15.8</v>
      </c>
      <c r="M7">
        <v>25.1</v>
      </c>
      <c r="N7">
        <v>19.3</v>
      </c>
      <c r="O7">
        <v>19.399999999999999</v>
      </c>
      <c r="P7">
        <v>25.1</v>
      </c>
      <c r="Q7">
        <v>27</v>
      </c>
      <c r="R7">
        <v>21.7</v>
      </c>
      <c r="S7">
        <v>32.5</v>
      </c>
      <c r="T7">
        <v>27.8</v>
      </c>
      <c r="U7">
        <v>27.3</v>
      </c>
      <c r="V7">
        <v>20.8</v>
      </c>
      <c r="W7">
        <v>35.700000000000003</v>
      </c>
      <c r="X7">
        <v>21.9</v>
      </c>
      <c r="Y7">
        <v>29.5</v>
      </c>
      <c r="Z7">
        <v>25.8</v>
      </c>
      <c r="AA7">
        <v>35.6</v>
      </c>
      <c r="AB7">
        <v>27.4</v>
      </c>
      <c r="AC7">
        <v>30.9</v>
      </c>
      <c r="AD7">
        <v>30.9</v>
      </c>
      <c r="AE7">
        <v>21.6</v>
      </c>
      <c r="AF7">
        <v>26.1</v>
      </c>
      <c r="AG7">
        <v>31.8</v>
      </c>
      <c r="AI7" s="8">
        <f>SUM(C7:AG7)</f>
        <v>707.21999999999991</v>
      </c>
      <c r="AJ7" s="21">
        <f>AVERAGE(C7:AG7)</f>
        <v>23.573999999999998</v>
      </c>
    </row>
  </sheetData>
  <conditionalFormatting sqref="R4:T4 AG4 V4:AE4">
    <cfRule type="cellIs" dxfId="1430" priority="19" stopIfTrue="1" operator="greaterThan">
      <formula>180</formula>
    </cfRule>
    <cfRule type="cellIs" dxfId="1429" priority="20" stopIfTrue="1" operator="between">
      <formula>140</formula>
      <formula>180</formula>
    </cfRule>
    <cfRule type="cellIs" dxfId="1428" priority="21" stopIfTrue="1" operator="between">
      <formula>90</formula>
      <formula>140</formula>
    </cfRule>
  </conditionalFormatting>
  <conditionalFormatting sqref="C4:O4">
    <cfRule type="cellIs" dxfId="1427" priority="22" stopIfTrue="1" operator="greaterThan">
      <formula>90</formula>
    </cfRule>
    <cfRule type="cellIs" dxfId="1426" priority="23" stopIfTrue="1" operator="between">
      <formula>75</formula>
      <formula>90</formula>
    </cfRule>
    <cfRule type="cellIs" dxfId="1425" priority="24" stopIfTrue="1" operator="between">
      <formula>50</formula>
      <formula>75</formula>
    </cfRule>
  </conditionalFormatting>
  <conditionalFormatting sqref="Q4">
    <cfRule type="cellIs" dxfId="1424" priority="16" stopIfTrue="1" operator="greaterThan">
      <formula>90</formula>
    </cfRule>
    <cfRule type="cellIs" dxfId="1423" priority="17" stopIfTrue="1" operator="between">
      <formula>75</formula>
      <formula>90</formula>
    </cfRule>
    <cfRule type="cellIs" dxfId="1422" priority="18" stopIfTrue="1" operator="between">
      <formula>50</formula>
      <formula>75</formula>
    </cfRule>
  </conditionalFormatting>
  <conditionalFormatting sqref="P4">
    <cfRule type="cellIs" dxfId="1421" priority="13" stopIfTrue="1" operator="greaterThan">
      <formula>90</formula>
    </cfRule>
    <cfRule type="cellIs" dxfId="1420" priority="14" stopIfTrue="1" operator="between">
      <formula>75</formula>
      <formula>90</formula>
    </cfRule>
    <cfRule type="cellIs" dxfId="1419" priority="15" stopIfTrue="1" operator="between">
      <formula>50</formula>
      <formula>75</formula>
    </cfRule>
  </conditionalFormatting>
  <conditionalFormatting sqref="U4">
    <cfRule type="cellIs" dxfId="1418" priority="10" stopIfTrue="1" operator="greaterThan">
      <formula>180</formula>
    </cfRule>
    <cfRule type="cellIs" dxfId="1417" priority="11" stopIfTrue="1" operator="between">
      <formula>140</formula>
      <formula>180</formula>
    </cfRule>
    <cfRule type="cellIs" dxfId="1416" priority="12" stopIfTrue="1" operator="between">
      <formula>90</formula>
      <formula>140</formula>
    </cfRule>
  </conditionalFormatting>
  <conditionalFormatting sqref="AF4">
    <cfRule type="cellIs" dxfId="1415" priority="7" stopIfTrue="1" operator="greaterThan">
      <formula>180</formula>
    </cfRule>
    <cfRule type="cellIs" dxfId="1414" priority="8" stopIfTrue="1" operator="between">
      <formula>140</formula>
      <formula>180</formula>
    </cfRule>
    <cfRule type="cellIs" dxfId="1413" priority="9" stopIfTrue="1" operator="between">
      <formula>90</formula>
      <formula>140</formula>
    </cfRule>
  </conditionalFormatting>
  <conditionalFormatting sqref="B3">
    <cfRule type="cellIs" dxfId="1412" priority="1" stopIfTrue="1" operator="greaterThan">
      <formula>180</formula>
    </cfRule>
    <cfRule type="cellIs" dxfId="1411" priority="2" stopIfTrue="1" operator="between">
      <formula>140</formula>
      <formula>180</formula>
    </cfRule>
    <cfRule type="cellIs" dxfId="1410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I20" sqref="AI20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13.4</v>
      </c>
      <c r="C3" s="12">
        <v>12.6</v>
      </c>
      <c r="D3" s="12">
        <v>12.3</v>
      </c>
      <c r="E3" s="12">
        <v>12.4</v>
      </c>
      <c r="F3" s="12">
        <v>12.2</v>
      </c>
      <c r="G3" s="12">
        <v>12.3</v>
      </c>
      <c r="H3" s="12">
        <v>12.2</v>
      </c>
      <c r="I3" s="12">
        <v>12.3</v>
      </c>
      <c r="J3" s="12">
        <v>11.9</v>
      </c>
      <c r="K3" s="12">
        <v>11.9</v>
      </c>
      <c r="L3" s="12">
        <v>12</v>
      </c>
      <c r="M3" s="12">
        <v>12</v>
      </c>
      <c r="N3" s="12">
        <v>14.7</v>
      </c>
      <c r="O3" s="12">
        <v>11.5</v>
      </c>
      <c r="P3" s="12">
        <v>13.6</v>
      </c>
      <c r="Q3" s="12">
        <v>12.5</v>
      </c>
      <c r="R3" s="12">
        <v>12.7</v>
      </c>
      <c r="S3" s="12">
        <v>12.9</v>
      </c>
      <c r="T3" s="12">
        <v>14.4</v>
      </c>
      <c r="U3" s="12">
        <v>9.94</v>
      </c>
      <c r="V3" s="12">
        <v>11.6</v>
      </c>
      <c r="W3" s="12">
        <v>11.9</v>
      </c>
      <c r="X3" s="12">
        <v>12</v>
      </c>
      <c r="Y3" s="12">
        <v>12</v>
      </c>
      <c r="Z3" s="12">
        <v>12.1</v>
      </c>
      <c r="AA3" s="12">
        <v>13.7</v>
      </c>
      <c r="AB3" s="12">
        <v>14.7</v>
      </c>
      <c r="AC3" s="12"/>
      <c r="AD3" s="12"/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93.9</v>
      </c>
      <c r="C4" s="7">
        <v>88</v>
      </c>
      <c r="D4" s="7">
        <v>86.5</v>
      </c>
      <c r="E4" s="7">
        <v>86.6</v>
      </c>
      <c r="F4" s="7">
        <v>87.5</v>
      </c>
      <c r="G4" s="7">
        <v>88.1</v>
      </c>
      <c r="H4" s="7">
        <v>87.9</v>
      </c>
      <c r="I4" s="7">
        <v>86.5</v>
      </c>
      <c r="J4" s="7">
        <v>85.8</v>
      </c>
      <c r="K4" s="7">
        <v>86.7</v>
      </c>
      <c r="L4" s="7">
        <v>87.5</v>
      </c>
      <c r="M4" s="7">
        <v>87.5</v>
      </c>
      <c r="N4" s="7">
        <v>79.400000000000006</v>
      </c>
      <c r="O4" s="7">
        <v>75.900000000000006</v>
      </c>
      <c r="P4" s="7">
        <v>98.6</v>
      </c>
      <c r="Q4" s="7">
        <v>92.1</v>
      </c>
      <c r="R4" s="7">
        <v>85.5</v>
      </c>
      <c r="S4" s="7">
        <v>67.2</v>
      </c>
      <c r="T4" s="7">
        <v>72</v>
      </c>
      <c r="U4" s="7">
        <v>57.1</v>
      </c>
      <c r="V4" s="7">
        <v>81.7</v>
      </c>
      <c r="W4" s="7">
        <v>58.8</v>
      </c>
      <c r="X4" s="16">
        <v>90.7</v>
      </c>
      <c r="Y4" s="16">
        <v>89.5</v>
      </c>
      <c r="Z4" s="16">
        <v>84.7</v>
      </c>
      <c r="AA4" s="16">
        <v>35.200000000000003</v>
      </c>
      <c r="AB4" s="16">
        <v>50.3</v>
      </c>
      <c r="AD4" s="16"/>
      <c r="AE4" s="16"/>
      <c r="AF4" s="16">
        <v>18.2</v>
      </c>
      <c r="AG4" s="16"/>
      <c r="AH4" s="16"/>
      <c r="AI4" s="9">
        <f>SUM(C4:AG4)</f>
        <v>2095.5</v>
      </c>
      <c r="AJ4" s="14">
        <f>AVERAGE(C4:AG4)</f>
        <v>77.611111111111114</v>
      </c>
      <c r="AK4" s="15"/>
    </row>
    <row r="5" spans="1:40" x14ac:dyDescent="0.25">
      <c r="A5" s="11" t="s">
        <v>0</v>
      </c>
      <c r="B5" s="10">
        <v>140534</v>
      </c>
      <c r="C5" s="10">
        <v>140622</v>
      </c>
      <c r="D5" s="10">
        <v>140708</v>
      </c>
      <c r="E5" s="10">
        <v>140795</v>
      </c>
      <c r="F5" s="10">
        <v>140882</v>
      </c>
      <c r="G5" s="10">
        <v>140970</v>
      </c>
      <c r="H5" s="10">
        <v>141058</v>
      </c>
      <c r="I5" s="10">
        <v>141145</v>
      </c>
      <c r="J5" s="10">
        <v>141231</v>
      </c>
      <c r="K5" s="10">
        <v>141318</v>
      </c>
      <c r="L5" s="10">
        <v>141405</v>
      </c>
      <c r="M5" s="10">
        <v>141493</v>
      </c>
      <c r="N5" s="10">
        <v>141572</v>
      </c>
      <c r="O5" s="10">
        <v>141648</v>
      </c>
      <c r="P5" s="10">
        <v>141747</v>
      </c>
      <c r="Q5" s="10">
        <v>141839</v>
      </c>
      <c r="R5" s="10">
        <v>141924</v>
      </c>
      <c r="S5" s="10">
        <v>141992</v>
      </c>
      <c r="T5" s="10">
        <v>142064</v>
      </c>
      <c r="U5" s="10">
        <v>142121</v>
      </c>
      <c r="V5" s="10">
        <v>142203</v>
      </c>
      <c r="W5" s="10">
        <v>142261</v>
      </c>
      <c r="X5" s="10">
        <v>142352</v>
      </c>
      <c r="Y5" s="10">
        <v>142442</v>
      </c>
      <c r="Z5" s="10">
        <v>142526</v>
      </c>
      <c r="AA5" s="10">
        <v>142562</v>
      </c>
      <c r="AB5" s="10">
        <v>142612</v>
      </c>
      <c r="AC5" s="10"/>
      <c r="AD5" s="10"/>
      <c r="AE5" s="10"/>
      <c r="AF5" s="10">
        <v>142634</v>
      </c>
      <c r="AG5" s="10"/>
      <c r="AI5" s="10">
        <f>MAX(C5:AG5)-B5</f>
        <v>2100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106</v>
      </c>
      <c r="B7">
        <v>31.8</v>
      </c>
      <c r="C7">
        <v>38.700000000000003</v>
      </c>
      <c r="D7">
        <v>23.8</v>
      </c>
      <c r="E7">
        <v>28.1</v>
      </c>
      <c r="F7">
        <v>33.1</v>
      </c>
      <c r="G7">
        <v>28.3</v>
      </c>
      <c r="H7">
        <v>30.2</v>
      </c>
      <c r="I7">
        <v>27</v>
      </c>
      <c r="J7">
        <v>31.2</v>
      </c>
      <c r="K7">
        <v>34.299999999999997</v>
      </c>
      <c r="L7">
        <v>31.6</v>
      </c>
      <c r="M7">
        <v>31.6</v>
      </c>
      <c r="N7">
        <v>29.5</v>
      </c>
      <c r="O7">
        <v>31.5</v>
      </c>
      <c r="P7">
        <v>32.4</v>
      </c>
      <c r="Q7">
        <v>37.799999999999997</v>
      </c>
      <c r="R7">
        <v>28.9</v>
      </c>
      <c r="S7">
        <v>21.2</v>
      </c>
      <c r="T7">
        <v>28.5</v>
      </c>
      <c r="U7">
        <v>25.6</v>
      </c>
      <c r="V7">
        <v>31.5</v>
      </c>
      <c r="W7">
        <v>32</v>
      </c>
      <c r="X7">
        <v>32.1</v>
      </c>
      <c r="Y7">
        <v>23.1</v>
      </c>
      <c r="Z7">
        <v>23.2</v>
      </c>
      <c r="AA7">
        <v>18.8</v>
      </c>
      <c r="AB7">
        <v>18.2</v>
      </c>
      <c r="AI7" s="8">
        <f>SUM(C7:AG7)</f>
        <v>752.20000000000016</v>
      </c>
      <c r="AJ7" s="21">
        <f>AVERAGE(C7:AG7)</f>
        <v>28.930769230769236</v>
      </c>
    </row>
  </sheetData>
  <conditionalFormatting sqref="X4:AB4 AD4:AG4">
    <cfRule type="cellIs" dxfId="1409" priority="40" stopIfTrue="1" operator="greaterThan">
      <formula>180</formula>
    </cfRule>
    <cfRule type="cellIs" dxfId="1408" priority="41" stopIfTrue="1" operator="between">
      <formula>140</formula>
      <formula>180</formula>
    </cfRule>
    <cfRule type="cellIs" dxfId="1407" priority="42" stopIfTrue="1" operator="between">
      <formula>90</formula>
      <formula>140</formula>
    </cfRule>
  </conditionalFormatting>
  <conditionalFormatting sqref="C4:O4">
    <cfRule type="cellIs" dxfId="1406" priority="43" stopIfTrue="1" operator="greaterThan">
      <formula>90</formula>
    </cfRule>
    <cfRule type="cellIs" dxfId="1405" priority="44" stopIfTrue="1" operator="between">
      <formula>75</formula>
      <formula>90</formula>
    </cfRule>
    <cfRule type="cellIs" dxfId="1404" priority="45" stopIfTrue="1" operator="between">
      <formula>50</formula>
      <formula>75</formula>
    </cfRule>
  </conditionalFormatting>
  <conditionalFormatting sqref="Q4">
    <cfRule type="cellIs" dxfId="1403" priority="37" stopIfTrue="1" operator="greaterThan">
      <formula>90</formula>
    </cfRule>
    <cfRule type="cellIs" dxfId="1402" priority="38" stopIfTrue="1" operator="between">
      <formula>75</formula>
      <formula>90</formula>
    </cfRule>
    <cfRule type="cellIs" dxfId="1401" priority="39" stopIfTrue="1" operator="between">
      <formula>50</formula>
      <formula>75</formula>
    </cfRule>
  </conditionalFormatting>
  <conditionalFormatting sqref="B4">
    <cfRule type="cellIs" dxfId="1400" priority="22" stopIfTrue="1" operator="greaterThan">
      <formula>180</formula>
    </cfRule>
    <cfRule type="cellIs" dxfId="1399" priority="23" stopIfTrue="1" operator="between">
      <formula>140</formula>
      <formula>180</formula>
    </cfRule>
    <cfRule type="cellIs" dxfId="1398" priority="24" stopIfTrue="1" operator="between">
      <formula>90</formula>
      <formula>140</formula>
    </cfRule>
  </conditionalFormatting>
  <conditionalFormatting sqref="P4">
    <cfRule type="cellIs" dxfId="1397" priority="19" stopIfTrue="1" operator="greaterThan">
      <formula>90</formula>
    </cfRule>
    <cfRule type="cellIs" dxfId="1396" priority="20" stopIfTrue="1" operator="between">
      <formula>75</formula>
      <formula>90</formula>
    </cfRule>
    <cfRule type="cellIs" dxfId="1395" priority="21" stopIfTrue="1" operator="between">
      <formula>50</formula>
      <formula>75</formula>
    </cfRule>
  </conditionalFormatting>
  <conditionalFormatting sqref="R4">
    <cfRule type="cellIs" dxfId="1394" priority="16" stopIfTrue="1" operator="greaterThan">
      <formula>90</formula>
    </cfRule>
    <cfRule type="cellIs" dxfId="1393" priority="17" stopIfTrue="1" operator="between">
      <formula>75</formula>
      <formula>90</formula>
    </cfRule>
    <cfRule type="cellIs" dxfId="1392" priority="18" stopIfTrue="1" operator="between">
      <formula>50</formula>
      <formula>75</formula>
    </cfRule>
  </conditionalFormatting>
  <conditionalFormatting sqref="S4">
    <cfRule type="cellIs" dxfId="1391" priority="13" stopIfTrue="1" operator="greaterThan">
      <formula>90</formula>
    </cfRule>
    <cfRule type="cellIs" dxfId="1390" priority="14" stopIfTrue="1" operator="between">
      <formula>75</formula>
      <formula>90</formula>
    </cfRule>
    <cfRule type="cellIs" dxfId="1389" priority="15" stopIfTrue="1" operator="between">
      <formula>50</formula>
      <formula>75</formula>
    </cfRule>
  </conditionalFormatting>
  <conditionalFormatting sqref="T4">
    <cfRule type="cellIs" dxfId="1388" priority="10" stopIfTrue="1" operator="greaterThan">
      <formula>90</formula>
    </cfRule>
    <cfRule type="cellIs" dxfId="1387" priority="11" stopIfTrue="1" operator="between">
      <formula>75</formula>
      <formula>90</formula>
    </cfRule>
    <cfRule type="cellIs" dxfId="1386" priority="12" stopIfTrue="1" operator="between">
      <formula>50</formula>
      <formula>75</formula>
    </cfRule>
  </conditionalFormatting>
  <conditionalFormatting sqref="U4">
    <cfRule type="cellIs" dxfId="1385" priority="7" stopIfTrue="1" operator="greaterThan">
      <formula>90</formula>
    </cfRule>
    <cfRule type="cellIs" dxfId="1384" priority="8" stopIfTrue="1" operator="between">
      <formula>75</formula>
      <formula>90</formula>
    </cfRule>
    <cfRule type="cellIs" dxfId="1383" priority="9" stopIfTrue="1" operator="between">
      <formula>50</formula>
      <formula>75</formula>
    </cfRule>
  </conditionalFormatting>
  <conditionalFormatting sqref="V4">
    <cfRule type="cellIs" dxfId="1382" priority="4" stopIfTrue="1" operator="greaterThan">
      <formula>90</formula>
    </cfRule>
    <cfRule type="cellIs" dxfId="1381" priority="5" stopIfTrue="1" operator="between">
      <formula>75</formula>
      <formula>90</formula>
    </cfRule>
    <cfRule type="cellIs" dxfId="1380" priority="6" stopIfTrue="1" operator="between">
      <formula>50</formula>
      <formula>75</formula>
    </cfRule>
  </conditionalFormatting>
  <conditionalFormatting sqref="W4">
    <cfRule type="cellIs" dxfId="1379" priority="1" stopIfTrue="1" operator="greaterThan">
      <formula>90</formula>
    </cfRule>
    <cfRule type="cellIs" dxfId="1378" priority="2" stopIfTrue="1" operator="between">
      <formula>75</formula>
      <formula>90</formula>
    </cfRule>
    <cfRule type="cellIs" dxfId="1377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14.614000000000001</v>
      </c>
      <c r="C3" s="12">
        <v>14.532999999999999</v>
      </c>
      <c r="D3" s="12">
        <v>14.721</v>
      </c>
      <c r="E3" s="12">
        <v>11.962999999999999</v>
      </c>
      <c r="F3" s="12">
        <v>12.505000000000001</v>
      </c>
      <c r="G3" s="12">
        <v>14.944000000000001</v>
      </c>
      <c r="H3" s="12">
        <v>12.228999999999999</v>
      </c>
      <c r="I3" s="12">
        <v>12.521000000000001</v>
      </c>
      <c r="J3" s="12">
        <v>11.699</v>
      </c>
      <c r="K3" s="12">
        <v>6.0830000000000002</v>
      </c>
      <c r="L3" s="12">
        <v>14.461</v>
      </c>
      <c r="M3" s="12">
        <v>12.5</v>
      </c>
      <c r="N3" s="12">
        <v>12.766999999999999</v>
      </c>
      <c r="O3" s="12">
        <v>12.193</v>
      </c>
      <c r="P3" s="12">
        <v>11.66</v>
      </c>
      <c r="Q3" s="12">
        <v>13.71</v>
      </c>
      <c r="R3" s="12">
        <v>11.692</v>
      </c>
      <c r="S3" s="12">
        <v>13.693</v>
      </c>
      <c r="T3" s="12">
        <v>14.712</v>
      </c>
      <c r="U3" s="12">
        <v>14.634</v>
      </c>
      <c r="V3" s="12">
        <v>5.25</v>
      </c>
      <c r="W3" s="12">
        <v>14.920999999999999</v>
      </c>
      <c r="X3" s="12">
        <v>12.077</v>
      </c>
      <c r="Y3" s="12">
        <v>11.715999999999999</v>
      </c>
      <c r="Z3" s="12">
        <v>11.535</v>
      </c>
      <c r="AA3" s="12">
        <v>11.239000000000001</v>
      </c>
      <c r="AB3" s="12">
        <v>11.281000000000001</v>
      </c>
      <c r="AC3" s="12"/>
      <c r="AD3" s="12"/>
      <c r="AE3" s="12">
        <v>8.343</v>
      </c>
      <c r="AF3" s="12"/>
      <c r="AG3" s="12"/>
      <c r="AH3" s="12"/>
      <c r="AI3" s="12"/>
    </row>
    <row r="4" spans="1:40" s="7" customFormat="1" x14ac:dyDescent="0.25">
      <c r="A4" s="13" t="s">
        <v>30</v>
      </c>
      <c r="B4" s="7">
        <v>35.1</v>
      </c>
      <c r="C4" s="7">
        <v>88.5</v>
      </c>
      <c r="D4" s="7">
        <v>57.2</v>
      </c>
      <c r="E4" s="7">
        <v>93.6</v>
      </c>
      <c r="F4" s="7">
        <v>46.3</v>
      </c>
      <c r="G4" s="7">
        <v>50.7</v>
      </c>
      <c r="H4" s="7">
        <v>91</v>
      </c>
      <c r="I4" s="7">
        <v>97</v>
      </c>
      <c r="J4" s="7">
        <v>85.4</v>
      </c>
      <c r="K4" s="7">
        <v>26.2</v>
      </c>
      <c r="L4" s="7">
        <v>84.8</v>
      </c>
      <c r="M4" s="7">
        <v>94.4</v>
      </c>
      <c r="N4" s="7">
        <v>91</v>
      </c>
      <c r="O4" s="16">
        <v>90</v>
      </c>
      <c r="P4" s="7">
        <v>87.8</v>
      </c>
      <c r="Q4" s="7">
        <v>60.9</v>
      </c>
      <c r="R4" s="7">
        <v>85.1</v>
      </c>
      <c r="S4" s="7">
        <v>73.3</v>
      </c>
      <c r="T4" s="7">
        <v>36.1</v>
      </c>
      <c r="U4" s="7">
        <v>67.7</v>
      </c>
      <c r="V4" s="7">
        <v>18.899999999999999</v>
      </c>
      <c r="W4" s="7">
        <v>87.3</v>
      </c>
      <c r="X4" s="7">
        <v>89.7</v>
      </c>
      <c r="Y4" s="7">
        <v>87.5</v>
      </c>
      <c r="Z4" s="7">
        <v>85.2</v>
      </c>
      <c r="AA4" s="7">
        <v>82.6</v>
      </c>
      <c r="AB4" s="7">
        <v>83</v>
      </c>
      <c r="AC4" s="7">
        <f>AC5-AB5</f>
        <v>82.399999999994179</v>
      </c>
      <c r="AD4" s="7">
        <v>66.099999999999994</v>
      </c>
      <c r="AE4" s="7">
        <v>26.4</v>
      </c>
      <c r="AF4" s="7">
        <v>70.2</v>
      </c>
      <c r="AG4" s="7">
        <v>69.400000000000006</v>
      </c>
      <c r="AH4" s="16"/>
      <c r="AI4" s="16">
        <f>SUM(C4:AG4)</f>
        <v>2255.6999999999939</v>
      </c>
      <c r="AJ4" s="14">
        <f>AVERAGE(C4:AG4)</f>
        <v>72.76451612903206</v>
      </c>
      <c r="AK4" s="15"/>
    </row>
    <row r="5" spans="1:40" x14ac:dyDescent="0.25">
      <c r="A5" s="11" t="s">
        <v>0</v>
      </c>
      <c r="B5">
        <v>75969</v>
      </c>
      <c r="C5">
        <v>76058</v>
      </c>
      <c r="D5">
        <v>76115</v>
      </c>
      <c r="E5">
        <v>76208</v>
      </c>
      <c r="F5">
        <v>76255</v>
      </c>
      <c r="G5">
        <v>76305</v>
      </c>
      <c r="H5">
        <v>76397</v>
      </c>
      <c r="I5">
        <v>76494</v>
      </c>
      <c r="J5">
        <v>76579</v>
      </c>
      <c r="K5">
        <v>76605</v>
      </c>
      <c r="L5">
        <v>76690</v>
      </c>
      <c r="M5">
        <v>76785</v>
      </c>
      <c r="N5">
        <v>76876</v>
      </c>
      <c r="O5">
        <v>76966</v>
      </c>
      <c r="P5">
        <v>77054</v>
      </c>
      <c r="Q5">
        <v>77114</v>
      </c>
      <c r="R5">
        <v>77200</v>
      </c>
      <c r="S5">
        <v>77273</v>
      </c>
      <c r="T5">
        <v>77309</v>
      </c>
      <c r="U5">
        <v>77377</v>
      </c>
      <c r="V5">
        <v>77396</v>
      </c>
      <c r="W5">
        <v>77483</v>
      </c>
      <c r="X5">
        <v>77573</v>
      </c>
      <c r="Y5">
        <v>77660</v>
      </c>
      <c r="Z5">
        <v>77746</v>
      </c>
      <c r="AA5">
        <v>77828</v>
      </c>
      <c r="AB5">
        <v>77911</v>
      </c>
      <c r="AC5">
        <f>77996-2.6</f>
        <v>77993.399999999994</v>
      </c>
      <c r="AD5">
        <f>78061-1.9</f>
        <v>78059.100000000006</v>
      </c>
      <c r="AE5">
        <v>78085</v>
      </c>
      <c r="AG5">
        <f>78305-79.6</f>
        <v>78225.399999999994</v>
      </c>
      <c r="AI5" s="10">
        <f>MAX(C5:AG5)-B5</f>
        <v>2256.3999999999942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10" priority="1" stopIfTrue="1" operator="greaterThan">
      <formula>90</formula>
    </cfRule>
    <cfRule type="cellIs" dxfId="1909" priority="2" stopIfTrue="1" operator="between">
      <formula>75</formula>
      <formula>90</formula>
    </cfRule>
    <cfRule type="cellIs" dxfId="1908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I4" sqref="AI4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/>
      <c r="C3" s="12">
        <v>30</v>
      </c>
      <c r="D3" s="12">
        <v>30</v>
      </c>
      <c r="E3" s="12">
        <v>30</v>
      </c>
      <c r="F3" s="12">
        <v>24.8</v>
      </c>
      <c r="G3" s="12">
        <v>21.1</v>
      </c>
      <c r="H3" s="12">
        <v>30</v>
      </c>
      <c r="I3" s="12">
        <v>24.8</v>
      </c>
      <c r="J3" s="12">
        <v>27.5</v>
      </c>
      <c r="K3" s="12">
        <v>24.1</v>
      </c>
      <c r="L3" s="12">
        <v>24.1</v>
      </c>
      <c r="M3" s="12">
        <v>12</v>
      </c>
      <c r="N3" s="12">
        <v>30</v>
      </c>
      <c r="O3" s="12">
        <v>27.7</v>
      </c>
      <c r="P3" s="12">
        <v>30</v>
      </c>
      <c r="Q3" s="12">
        <v>18.2</v>
      </c>
      <c r="R3" s="12">
        <v>30</v>
      </c>
      <c r="S3" s="12">
        <v>25.9</v>
      </c>
      <c r="T3" s="12">
        <v>25.2</v>
      </c>
      <c r="U3" s="12">
        <v>25.5</v>
      </c>
      <c r="V3" s="12">
        <v>25.5</v>
      </c>
      <c r="W3" s="12">
        <v>25.1</v>
      </c>
      <c r="X3" s="12">
        <v>24.7</v>
      </c>
      <c r="Y3" s="12">
        <v>30</v>
      </c>
      <c r="Z3" s="12">
        <v>30</v>
      </c>
      <c r="AA3" s="12">
        <v>26</v>
      </c>
      <c r="AB3" s="12">
        <v>29.4</v>
      </c>
      <c r="AC3" s="12">
        <v>26.6</v>
      </c>
      <c r="AD3" s="12">
        <v>29.4</v>
      </c>
      <c r="AE3" s="12">
        <v>26.8</v>
      </c>
      <c r="AF3" s="12">
        <v>27.6</v>
      </c>
      <c r="AG3" s="12">
        <v>26</v>
      </c>
      <c r="AH3" s="12"/>
      <c r="AI3" s="12"/>
    </row>
    <row r="4" spans="1:40" s="7" customFormat="1" x14ac:dyDescent="0.25">
      <c r="A4" s="13" t="s">
        <v>30</v>
      </c>
      <c r="B4" s="16">
        <v>18.2</v>
      </c>
      <c r="C4" s="7">
        <v>77.599999999999994</v>
      </c>
      <c r="D4" s="7">
        <v>89.8</v>
      </c>
      <c r="E4" s="7">
        <v>153</v>
      </c>
      <c r="F4" s="7">
        <v>203</v>
      </c>
      <c r="G4" s="7">
        <v>46.9</v>
      </c>
      <c r="H4" s="7">
        <v>162</v>
      </c>
      <c r="I4" s="7">
        <v>213</v>
      </c>
      <c r="J4" s="7">
        <v>193</v>
      </c>
      <c r="K4" s="7">
        <v>197</v>
      </c>
      <c r="L4" s="7">
        <v>177</v>
      </c>
      <c r="M4" s="7">
        <v>61.5</v>
      </c>
      <c r="N4" s="7">
        <v>140</v>
      </c>
      <c r="O4" s="7">
        <v>54.9</v>
      </c>
      <c r="P4" s="7">
        <v>113</v>
      </c>
      <c r="Q4" s="7">
        <v>81</v>
      </c>
      <c r="R4" s="7">
        <v>199</v>
      </c>
      <c r="S4" s="7">
        <v>224</v>
      </c>
      <c r="T4" s="7">
        <v>217</v>
      </c>
      <c r="U4" s="7">
        <v>223</v>
      </c>
      <c r="V4" s="7">
        <v>222</v>
      </c>
      <c r="W4" s="7">
        <v>220</v>
      </c>
      <c r="X4" s="16">
        <v>174</v>
      </c>
      <c r="Y4" s="16">
        <v>77.900000000000006</v>
      </c>
      <c r="Z4" s="16">
        <v>221</v>
      </c>
      <c r="AA4" s="16">
        <v>231</v>
      </c>
      <c r="AB4" s="16">
        <v>230</v>
      </c>
      <c r="AC4" s="16">
        <v>233</v>
      </c>
      <c r="AD4" s="16">
        <v>226</v>
      </c>
      <c r="AE4" s="16">
        <v>240</v>
      </c>
      <c r="AF4" s="16">
        <v>220</v>
      </c>
      <c r="AG4" s="16">
        <v>228</v>
      </c>
      <c r="AH4" s="16"/>
      <c r="AI4" s="9">
        <f>SUM(C4:AG4)</f>
        <v>5348.6</v>
      </c>
      <c r="AJ4" s="14">
        <f>AVERAGE(C4:AG4)</f>
        <v>172.53548387096777</v>
      </c>
      <c r="AK4" s="15"/>
    </row>
    <row r="5" spans="1:40" x14ac:dyDescent="0.25">
      <c r="A5" s="11" t="s">
        <v>0</v>
      </c>
      <c r="B5" s="10">
        <v>142634</v>
      </c>
      <c r="C5" s="10">
        <v>142711</v>
      </c>
      <c r="D5" s="10">
        <v>142801</v>
      </c>
      <c r="E5" s="10">
        <v>142954</v>
      </c>
      <c r="F5" s="10">
        <v>143157</v>
      </c>
      <c r="G5" s="10">
        <v>143204</v>
      </c>
      <c r="H5" s="10">
        <v>143366</v>
      </c>
      <c r="I5" s="10">
        <v>143578</v>
      </c>
      <c r="J5" s="10">
        <v>143771</v>
      </c>
      <c r="K5" s="10">
        <v>143968</v>
      </c>
      <c r="L5" s="10">
        <v>144145</v>
      </c>
      <c r="M5" s="10">
        <v>144206</v>
      </c>
      <c r="N5" s="10">
        <v>144347</v>
      </c>
      <c r="O5" s="10">
        <v>144402</v>
      </c>
      <c r="P5" s="10">
        <v>144514</v>
      </c>
      <c r="Q5" s="10">
        <v>144595</v>
      </c>
      <c r="R5" s="10">
        <v>144795</v>
      </c>
      <c r="S5" s="10">
        <v>145019</v>
      </c>
      <c r="T5" s="10">
        <v>145236</v>
      </c>
      <c r="U5" s="10">
        <v>145459</v>
      </c>
      <c r="V5" s="10">
        <v>145681</v>
      </c>
      <c r="W5" s="10">
        <v>145901</v>
      </c>
      <c r="X5" s="10">
        <v>146076</v>
      </c>
      <c r="Y5" s="10">
        <v>146154</v>
      </c>
      <c r="Z5" s="10">
        <v>146374</v>
      </c>
      <c r="AA5" s="10">
        <v>146605</v>
      </c>
      <c r="AB5" s="10">
        <v>146834</v>
      </c>
      <c r="AC5" s="10">
        <v>147068</v>
      </c>
      <c r="AD5" s="10">
        <v>147294</v>
      </c>
      <c r="AE5" s="10">
        <v>147534</v>
      </c>
      <c r="AF5" s="10">
        <v>147754</v>
      </c>
      <c r="AG5" s="10">
        <v>147983</v>
      </c>
      <c r="AI5" s="10">
        <f>MAX(C5:AG5)-B5</f>
        <v>5349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106</v>
      </c>
      <c r="B7"/>
      <c r="C7">
        <v>25.1</v>
      </c>
      <c r="D7">
        <v>24.3</v>
      </c>
      <c r="E7">
        <v>42.3</v>
      </c>
      <c r="F7">
        <v>31.7</v>
      </c>
      <c r="G7">
        <v>23.1</v>
      </c>
      <c r="H7">
        <v>35.200000000000003</v>
      </c>
      <c r="I7">
        <v>37.5</v>
      </c>
      <c r="J7">
        <v>33.5</v>
      </c>
      <c r="K7">
        <v>32.4</v>
      </c>
      <c r="L7">
        <v>26.5</v>
      </c>
      <c r="M7">
        <v>21.4</v>
      </c>
      <c r="N7">
        <v>38.700000000000003</v>
      </c>
      <c r="O7">
        <v>27</v>
      </c>
      <c r="P7">
        <v>33</v>
      </c>
      <c r="Q7">
        <v>23.2</v>
      </c>
      <c r="R7">
        <v>30.9</v>
      </c>
      <c r="S7">
        <v>37.700000000000003</v>
      </c>
      <c r="T7">
        <v>28</v>
      </c>
      <c r="U7">
        <v>36.799999999999997</v>
      </c>
      <c r="V7">
        <v>29.2</v>
      </c>
      <c r="W7">
        <v>28.9</v>
      </c>
      <c r="X7">
        <v>29</v>
      </c>
      <c r="Y7">
        <v>24.9</v>
      </c>
      <c r="Z7">
        <v>35.200000000000003</v>
      </c>
      <c r="AA7">
        <v>29.2</v>
      </c>
      <c r="AB7">
        <v>35.1</v>
      </c>
      <c r="AC7">
        <v>31.9</v>
      </c>
      <c r="AD7">
        <v>24</v>
      </c>
      <c r="AE7">
        <v>24.3</v>
      </c>
      <c r="AF7">
        <v>31.2</v>
      </c>
      <c r="AG7">
        <v>35.6</v>
      </c>
      <c r="AI7" s="8">
        <f>SUM(C7:AG7)</f>
        <v>946.8</v>
      </c>
      <c r="AJ7" s="21">
        <f>AVERAGE(C7:AG7)</f>
        <v>30.541935483870965</v>
      </c>
    </row>
  </sheetData>
  <conditionalFormatting sqref="X4:AB4 AD4:AG4">
    <cfRule type="cellIs" dxfId="1376" priority="34" stopIfTrue="1" operator="greaterThan">
      <formula>180</formula>
    </cfRule>
    <cfRule type="cellIs" dxfId="1375" priority="35" stopIfTrue="1" operator="between">
      <formula>140</formula>
      <formula>180</formula>
    </cfRule>
    <cfRule type="cellIs" dxfId="1374" priority="36" stopIfTrue="1" operator="between">
      <formula>90</formula>
      <formula>140</formula>
    </cfRule>
  </conditionalFormatting>
  <conditionalFormatting sqref="C4:O4">
    <cfRule type="cellIs" dxfId="1373" priority="37" stopIfTrue="1" operator="greaterThan">
      <formula>90</formula>
    </cfRule>
    <cfRule type="cellIs" dxfId="1372" priority="38" stopIfTrue="1" operator="between">
      <formula>75</formula>
      <formula>90</formula>
    </cfRule>
    <cfRule type="cellIs" dxfId="1371" priority="39" stopIfTrue="1" operator="between">
      <formula>50</formula>
      <formula>75</formula>
    </cfRule>
  </conditionalFormatting>
  <conditionalFormatting sqref="Q4">
    <cfRule type="cellIs" dxfId="1370" priority="31" stopIfTrue="1" operator="greaterThan">
      <formula>90</formula>
    </cfRule>
    <cfRule type="cellIs" dxfId="1369" priority="32" stopIfTrue="1" operator="between">
      <formula>75</formula>
      <formula>90</formula>
    </cfRule>
    <cfRule type="cellIs" dxfId="1368" priority="33" stopIfTrue="1" operator="between">
      <formula>50</formula>
      <formula>75</formula>
    </cfRule>
  </conditionalFormatting>
  <conditionalFormatting sqref="P4">
    <cfRule type="cellIs" dxfId="1367" priority="25" stopIfTrue="1" operator="greaterThan">
      <formula>90</formula>
    </cfRule>
    <cfRule type="cellIs" dxfId="1366" priority="26" stopIfTrue="1" operator="between">
      <formula>75</formula>
      <formula>90</formula>
    </cfRule>
    <cfRule type="cellIs" dxfId="1365" priority="27" stopIfTrue="1" operator="between">
      <formula>50</formula>
      <formula>75</formula>
    </cfRule>
  </conditionalFormatting>
  <conditionalFormatting sqref="R4">
    <cfRule type="cellIs" dxfId="1364" priority="22" stopIfTrue="1" operator="greaterThan">
      <formula>90</formula>
    </cfRule>
    <cfRule type="cellIs" dxfId="1363" priority="23" stopIfTrue="1" operator="between">
      <formula>75</formula>
      <formula>90</formula>
    </cfRule>
    <cfRule type="cellIs" dxfId="1362" priority="24" stopIfTrue="1" operator="between">
      <formula>50</formula>
      <formula>75</formula>
    </cfRule>
  </conditionalFormatting>
  <conditionalFormatting sqref="S4">
    <cfRule type="cellIs" dxfId="1361" priority="19" stopIfTrue="1" operator="greaterThan">
      <formula>90</formula>
    </cfRule>
    <cfRule type="cellIs" dxfId="1360" priority="20" stopIfTrue="1" operator="between">
      <formula>75</formula>
      <formula>90</formula>
    </cfRule>
    <cfRule type="cellIs" dxfId="1359" priority="21" stopIfTrue="1" operator="between">
      <formula>50</formula>
      <formula>75</formula>
    </cfRule>
  </conditionalFormatting>
  <conditionalFormatting sqref="T4">
    <cfRule type="cellIs" dxfId="1358" priority="16" stopIfTrue="1" operator="greaterThan">
      <formula>90</formula>
    </cfRule>
    <cfRule type="cellIs" dxfId="1357" priority="17" stopIfTrue="1" operator="between">
      <formula>75</formula>
      <formula>90</formula>
    </cfRule>
    <cfRule type="cellIs" dxfId="1356" priority="18" stopIfTrue="1" operator="between">
      <formula>50</formula>
      <formula>75</formula>
    </cfRule>
  </conditionalFormatting>
  <conditionalFormatting sqref="U4">
    <cfRule type="cellIs" dxfId="1355" priority="13" stopIfTrue="1" operator="greaterThan">
      <formula>90</formula>
    </cfRule>
    <cfRule type="cellIs" dxfId="1354" priority="14" stopIfTrue="1" operator="between">
      <formula>75</formula>
      <formula>90</formula>
    </cfRule>
    <cfRule type="cellIs" dxfId="1353" priority="15" stopIfTrue="1" operator="between">
      <formula>50</formula>
      <formula>75</formula>
    </cfRule>
  </conditionalFormatting>
  <conditionalFormatting sqref="V4">
    <cfRule type="cellIs" dxfId="1352" priority="10" stopIfTrue="1" operator="greaterThan">
      <formula>90</formula>
    </cfRule>
    <cfRule type="cellIs" dxfId="1351" priority="11" stopIfTrue="1" operator="between">
      <formula>75</formula>
      <formula>90</formula>
    </cfRule>
    <cfRule type="cellIs" dxfId="1350" priority="12" stopIfTrue="1" operator="between">
      <formula>50</formula>
      <formula>75</formula>
    </cfRule>
  </conditionalFormatting>
  <conditionalFormatting sqref="W4">
    <cfRule type="cellIs" dxfId="1349" priority="7" stopIfTrue="1" operator="greaterThan">
      <formula>90</formula>
    </cfRule>
    <cfRule type="cellIs" dxfId="1348" priority="8" stopIfTrue="1" operator="between">
      <formula>75</formula>
      <formula>90</formula>
    </cfRule>
    <cfRule type="cellIs" dxfId="1347" priority="9" stopIfTrue="1" operator="between">
      <formula>50</formula>
      <formula>75</formula>
    </cfRule>
  </conditionalFormatting>
  <conditionalFormatting sqref="B4">
    <cfRule type="cellIs" dxfId="1346" priority="4" stopIfTrue="1" operator="greaterThan">
      <formula>180</formula>
    </cfRule>
    <cfRule type="cellIs" dxfId="1345" priority="5" stopIfTrue="1" operator="between">
      <formula>140</formula>
      <formula>180</formula>
    </cfRule>
    <cfRule type="cellIs" dxfId="1344" priority="6" stopIfTrue="1" operator="between">
      <formula>90</formula>
      <formula>140</formula>
    </cfRule>
  </conditionalFormatting>
  <conditionalFormatting sqref="AC4">
    <cfRule type="cellIs" dxfId="1343" priority="1" stopIfTrue="1" operator="greaterThan">
      <formula>180</formula>
    </cfRule>
    <cfRule type="cellIs" dxfId="1342" priority="2" stopIfTrue="1" operator="between">
      <formula>140</formula>
      <formula>180</formula>
    </cfRule>
    <cfRule type="cellIs" dxfId="1341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26</v>
      </c>
      <c r="C3" s="12">
        <v>24.6</v>
      </c>
      <c r="D3" s="12">
        <v>25.2</v>
      </c>
      <c r="E3" s="12">
        <v>30</v>
      </c>
      <c r="F3" s="12">
        <v>19.399999999999999</v>
      </c>
      <c r="G3" s="12">
        <v>30</v>
      </c>
      <c r="H3" s="12">
        <v>30</v>
      </c>
      <c r="I3" s="12">
        <v>30</v>
      </c>
      <c r="J3" s="12">
        <v>30</v>
      </c>
      <c r="K3" s="12">
        <v>13.9</v>
      </c>
      <c r="L3" s="12">
        <v>30</v>
      </c>
      <c r="M3" s="12">
        <v>30</v>
      </c>
      <c r="N3" s="12">
        <v>30</v>
      </c>
      <c r="O3" s="12">
        <v>30</v>
      </c>
      <c r="P3" s="12">
        <v>22.9</v>
      </c>
      <c r="Q3" s="12">
        <v>22.3</v>
      </c>
      <c r="R3" s="12">
        <v>30</v>
      </c>
      <c r="S3" s="12">
        <v>23.6</v>
      </c>
      <c r="T3" s="12">
        <v>30</v>
      </c>
      <c r="U3" s="12">
        <v>30</v>
      </c>
      <c r="V3" s="12">
        <v>28</v>
      </c>
      <c r="W3" s="12">
        <v>30</v>
      </c>
      <c r="X3" s="12">
        <v>30</v>
      </c>
      <c r="Y3" s="12">
        <v>25.4</v>
      </c>
      <c r="Z3" s="12">
        <v>24.3</v>
      </c>
      <c r="AA3" s="12">
        <v>25.6</v>
      </c>
      <c r="AB3" s="12">
        <v>30</v>
      </c>
      <c r="AC3" s="12">
        <v>26.9</v>
      </c>
      <c r="AD3" s="12">
        <v>30</v>
      </c>
      <c r="AE3" s="12">
        <v>30</v>
      </c>
      <c r="AF3" s="12">
        <v>28.5</v>
      </c>
      <c r="AG3" s="12"/>
      <c r="AH3" s="12"/>
      <c r="AI3" s="12"/>
    </row>
    <row r="4" spans="1:40" s="7" customFormat="1" x14ac:dyDescent="0.25">
      <c r="A4" s="13" t="s">
        <v>30</v>
      </c>
      <c r="B4" s="16">
        <v>228</v>
      </c>
      <c r="C4" s="7">
        <v>224</v>
      </c>
      <c r="D4" s="7">
        <v>224</v>
      </c>
      <c r="E4" s="7">
        <v>168</v>
      </c>
      <c r="F4" s="7">
        <v>80.8</v>
      </c>
      <c r="G4" s="7">
        <v>100</v>
      </c>
      <c r="H4" s="7">
        <v>102</v>
      </c>
      <c r="I4" s="7">
        <v>108</v>
      </c>
      <c r="J4" s="7">
        <v>150</v>
      </c>
      <c r="K4" s="7">
        <v>46.3</v>
      </c>
      <c r="L4" s="7">
        <v>105</v>
      </c>
      <c r="M4" s="7">
        <v>198</v>
      </c>
      <c r="N4" s="7">
        <v>190</v>
      </c>
      <c r="O4" s="7">
        <v>132</v>
      </c>
      <c r="P4" s="7">
        <v>88.8</v>
      </c>
      <c r="Q4" s="7">
        <v>101</v>
      </c>
      <c r="R4" s="7">
        <v>170</v>
      </c>
      <c r="S4" s="7">
        <v>104</v>
      </c>
      <c r="T4" s="7">
        <v>193</v>
      </c>
      <c r="U4" s="7">
        <v>135</v>
      </c>
      <c r="V4" s="7">
        <v>209</v>
      </c>
      <c r="W4" s="7">
        <v>220</v>
      </c>
      <c r="X4" s="16">
        <v>213</v>
      </c>
      <c r="Y4" s="16">
        <v>230</v>
      </c>
      <c r="Z4" s="16">
        <v>222</v>
      </c>
      <c r="AA4" s="16">
        <v>205</v>
      </c>
      <c r="AB4" s="16">
        <v>166</v>
      </c>
      <c r="AC4" s="16">
        <v>196</v>
      </c>
      <c r="AD4" s="16">
        <v>122</v>
      </c>
      <c r="AE4" s="16">
        <v>175</v>
      </c>
      <c r="AF4" s="16">
        <v>220</v>
      </c>
      <c r="AG4" s="16"/>
      <c r="AH4" s="16"/>
      <c r="AI4" s="9">
        <f>SUM(C4:AG4)</f>
        <v>4797.8999999999996</v>
      </c>
      <c r="AJ4" s="14">
        <f>AVERAGE(C4:AG4)</f>
        <v>159.92999999999998</v>
      </c>
      <c r="AK4" s="15"/>
    </row>
    <row r="5" spans="1:40" x14ac:dyDescent="0.25">
      <c r="A5" s="11" t="s">
        <v>0</v>
      </c>
      <c r="B5" s="10">
        <v>147983</v>
      </c>
      <c r="C5" s="10">
        <v>148207</v>
      </c>
      <c r="D5" s="10">
        <v>148430</v>
      </c>
      <c r="E5" s="10">
        <v>148598</v>
      </c>
      <c r="F5" s="10">
        <v>148679</v>
      </c>
      <c r="G5" s="10">
        <v>148779</v>
      </c>
      <c r="H5" s="10">
        <v>148779</v>
      </c>
      <c r="I5" s="10">
        <v>148989</v>
      </c>
      <c r="J5" s="10">
        <v>149139</v>
      </c>
      <c r="K5" s="10">
        <v>149185</v>
      </c>
      <c r="L5" s="10">
        <v>149291</v>
      </c>
      <c r="M5" s="10">
        <v>149489</v>
      </c>
      <c r="N5" s="10">
        <v>149678</v>
      </c>
      <c r="O5" s="10">
        <v>149810</v>
      </c>
      <c r="P5" s="10">
        <v>149899</v>
      </c>
      <c r="Q5" s="10">
        <v>150001</v>
      </c>
      <c r="R5" s="10">
        <v>150170</v>
      </c>
      <c r="S5" s="10">
        <v>150275</v>
      </c>
      <c r="T5" s="10">
        <v>150468</v>
      </c>
      <c r="U5" s="10">
        <v>150603</v>
      </c>
      <c r="V5" s="10">
        <v>150812</v>
      </c>
      <c r="W5" s="10">
        <v>151032</v>
      </c>
      <c r="X5" s="10">
        <v>151244</v>
      </c>
      <c r="Y5" s="10">
        <v>151474</v>
      </c>
      <c r="Z5" s="10">
        <v>151696</v>
      </c>
      <c r="AA5" s="10">
        <v>151901</v>
      </c>
      <c r="AB5" s="10">
        <v>152068</v>
      </c>
      <c r="AC5" s="10">
        <v>152264</v>
      </c>
      <c r="AD5" s="10">
        <v>152386</v>
      </c>
      <c r="AE5" s="10">
        <v>152560</v>
      </c>
      <c r="AF5" s="10">
        <v>152780</v>
      </c>
      <c r="AG5" s="10"/>
      <c r="AI5" s="10">
        <f>MAX(C5:AG5)-B5</f>
        <v>4797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106</v>
      </c>
      <c r="B7">
        <v>35.6</v>
      </c>
      <c r="C7">
        <v>33.200000000000003</v>
      </c>
      <c r="D7">
        <v>36.9</v>
      </c>
      <c r="E7">
        <v>36</v>
      </c>
      <c r="F7">
        <v>21.1</v>
      </c>
      <c r="G7">
        <v>24.7</v>
      </c>
      <c r="H7">
        <v>30.2</v>
      </c>
      <c r="I7">
        <v>26.8</v>
      </c>
      <c r="J7">
        <v>19.899999999999999</v>
      </c>
      <c r="K7">
        <v>28.2</v>
      </c>
      <c r="L7">
        <v>34.1</v>
      </c>
      <c r="M7">
        <v>25.1</v>
      </c>
      <c r="N7">
        <v>29.9</v>
      </c>
      <c r="O7">
        <v>26.2</v>
      </c>
      <c r="P7">
        <v>22.4</v>
      </c>
      <c r="Q7">
        <v>27.1</v>
      </c>
      <c r="R7">
        <v>36.6</v>
      </c>
      <c r="S7">
        <v>32.6</v>
      </c>
      <c r="T7">
        <v>29.1</v>
      </c>
      <c r="U7">
        <v>26.8</v>
      </c>
      <c r="V7">
        <v>33.799999999999997</v>
      </c>
      <c r="W7">
        <v>26.3</v>
      </c>
      <c r="X7">
        <v>35.6</v>
      </c>
      <c r="Y7">
        <v>31.6</v>
      </c>
      <c r="Z7">
        <v>38.799999999999997</v>
      </c>
      <c r="AA7">
        <v>24.2</v>
      </c>
      <c r="AB7">
        <v>31</v>
      </c>
      <c r="AC7">
        <v>29.4</v>
      </c>
      <c r="AD7">
        <v>26.2</v>
      </c>
      <c r="AE7">
        <v>34.1</v>
      </c>
      <c r="AF7">
        <v>35.9</v>
      </c>
      <c r="AI7" s="8">
        <f>SUM(C7:AG7)</f>
        <v>893.8</v>
      </c>
      <c r="AJ7" s="21">
        <f>AVERAGE(C7:AG7)</f>
        <v>29.793333333333333</v>
      </c>
    </row>
  </sheetData>
  <conditionalFormatting sqref="X4:AB4 AD4:AG4">
    <cfRule type="cellIs" dxfId="1340" priority="37" stopIfTrue="1" operator="greaterThan">
      <formula>180</formula>
    </cfRule>
    <cfRule type="cellIs" dxfId="1339" priority="38" stopIfTrue="1" operator="between">
      <formula>140</formula>
      <formula>180</formula>
    </cfRule>
    <cfRule type="cellIs" dxfId="1338" priority="39" stopIfTrue="1" operator="between">
      <formula>90</formula>
      <formula>140</formula>
    </cfRule>
  </conditionalFormatting>
  <conditionalFormatting sqref="C4:O4">
    <cfRule type="cellIs" dxfId="1337" priority="40" stopIfTrue="1" operator="greaterThan">
      <formula>90</formula>
    </cfRule>
    <cfRule type="cellIs" dxfId="1336" priority="41" stopIfTrue="1" operator="between">
      <formula>75</formula>
      <formula>90</formula>
    </cfRule>
    <cfRule type="cellIs" dxfId="1335" priority="42" stopIfTrue="1" operator="between">
      <formula>50</formula>
      <formula>75</formula>
    </cfRule>
  </conditionalFormatting>
  <conditionalFormatting sqref="Q4">
    <cfRule type="cellIs" dxfId="1334" priority="34" stopIfTrue="1" operator="greaterThan">
      <formula>90</formula>
    </cfRule>
    <cfRule type="cellIs" dxfId="1333" priority="35" stopIfTrue="1" operator="between">
      <formula>75</formula>
      <formula>90</formula>
    </cfRule>
    <cfRule type="cellIs" dxfId="1332" priority="36" stopIfTrue="1" operator="between">
      <formula>50</formula>
      <formula>75</formula>
    </cfRule>
  </conditionalFormatting>
  <conditionalFormatting sqref="P4">
    <cfRule type="cellIs" dxfId="1331" priority="31" stopIfTrue="1" operator="greaterThan">
      <formula>90</formula>
    </cfRule>
    <cfRule type="cellIs" dxfId="1330" priority="32" stopIfTrue="1" operator="between">
      <formula>75</formula>
      <formula>90</formula>
    </cfRule>
    <cfRule type="cellIs" dxfId="1329" priority="33" stopIfTrue="1" operator="between">
      <formula>50</formula>
      <formula>75</formula>
    </cfRule>
  </conditionalFormatting>
  <conditionalFormatting sqref="R4">
    <cfRule type="cellIs" dxfId="1328" priority="28" stopIfTrue="1" operator="greaterThan">
      <formula>90</formula>
    </cfRule>
    <cfRule type="cellIs" dxfId="1327" priority="29" stopIfTrue="1" operator="between">
      <formula>75</formula>
      <formula>90</formula>
    </cfRule>
    <cfRule type="cellIs" dxfId="1326" priority="30" stopIfTrue="1" operator="between">
      <formula>50</formula>
      <formula>75</formula>
    </cfRule>
  </conditionalFormatting>
  <conditionalFormatting sqref="S4">
    <cfRule type="cellIs" dxfId="1325" priority="25" stopIfTrue="1" operator="greaterThan">
      <formula>90</formula>
    </cfRule>
    <cfRule type="cellIs" dxfId="1324" priority="26" stopIfTrue="1" operator="between">
      <formula>75</formula>
      <formula>90</formula>
    </cfRule>
    <cfRule type="cellIs" dxfId="1323" priority="27" stopIfTrue="1" operator="between">
      <formula>50</formula>
      <formula>75</formula>
    </cfRule>
  </conditionalFormatting>
  <conditionalFormatting sqref="U4">
    <cfRule type="cellIs" dxfId="1322" priority="19" stopIfTrue="1" operator="greaterThan">
      <formula>90</formula>
    </cfRule>
    <cfRule type="cellIs" dxfId="1321" priority="20" stopIfTrue="1" operator="between">
      <formula>75</formula>
      <formula>90</formula>
    </cfRule>
    <cfRule type="cellIs" dxfId="1320" priority="21" stopIfTrue="1" operator="between">
      <formula>50</formula>
      <formula>75</formula>
    </cfRule>
  </conditionalFormatting>
  <conditionalFormatting sqref="V4">
    <cfRule type="cellIs" dxfId="1319" priority="16" stopIfTrue="1" operator="greaterThan">
      <formula>90</formula>
    </cfRule>
    <cfRule type="cellIs" dxfId="1318" priority="17" stopIfTrue="1" operator="between">
      <formula>75</formula>
      <formula>90</formula>
    </cfRule>
    <cfRule type="cellIs" dxfId="1317" priority="18" stopIfTrue="1" operator="between">
      <formula>50</formula>
      <formula>75</formula>
    </cfRule>
  </conditionalFormatting>
  <conditionalFormatting sqref="W4">
    <cfRule type="cellIs" dxfId="1316" priority="13" stopIfTrue="1" operator="greaterThan">
      <formula>90</formula>
    </cfRule>
    <cfRule type="cellIs" dxfId="1315" priority="14" stopIfTrue="1" operator="between">
      <formula>75</formula>
      <formula>90</formula>
    </cfRule>
    <cfRule type="cellIs" dxfId="1314" priority="15" stopIfTrue="1" operator="between">
      <formula>50</formula>
      <formula>75</formula>
    </cfRule>
  </conditionalFormatting>
  <conditionalFormatting sqref="AC4">
    <cfRule type="cellIs" dxfId="1313" priority="7" stopIfTrue="1" operator="greaterThan">
      <formula>180</formula>
    </cfRule>
    <cfRule type="cellIs" dxfId="1312" priority="8" stopIfTrue="1" operator="between">
      <formula>140</formula>
      <formula>180</formula>
    </cfRule>
    <cfRule type="cellIs" dxfId="1311" priority="9" stopIfTrue="1" operator="between">
      <formula>90</formula>
      <formula>140</formula>
    </cfRule>
  </conditionalFormatting>
  <conditionalFormatting sqref="B4">
    <cfRule type="cellIs" dxfId="1310" priority="4" stopIfTrue="1" operator="greaterThan">
      <formula>180</formula>
    </cfRule>
    <cfRule type="cellIs" dxfId="1309" priority="5" stopIfTrue="1" operator="between">
      <formula>140</formula>
      <formula>180</formula>
    </cfRule>
    <cfRule type="cellIs" dxfId="1308" priority="6" stopIfTrue="1" operator="between">
      <formula>90</formula>
      <formula>140</formula>
    </cfRule>
  </conditionalFormatting>
  <conditionalFormatting sqref="T4">
    <cfRule type="cellIs" dxfId="1307" priority="1" stopIfTrue="1" operator="greaterThan">
      <formula>90</formula>
    </cfRule>
    <cfRule type="cellIs" dxfId="1306" priority="2" stopIfTrue="1" operator="between">
      <formula>75</formula>
      <formula>90</formula>
    </cfRule>
    <cfRule type="cellIs" dxfId="1305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I8" sqref="AI8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28.5</v>
      </c>
      <c r="C3" s="12">
        <v>30</v>
      </c>
      <c r="D3" s="12">
        <v>30</v>
      </c>
      <c r="E3" s="12">
        <v>30</v>
      </c>
      <c r="F3" s="12">
        <v>25.4</v>
      </c>
      <c r="G3" s="12">
        <v>25.5</v>
      </c>
      <c r="H3" s="12">
        <v>30</v>
      </c>
      <c r="I3" s="12">
        <v>25.6</v>
      </c>
      <c r="J3" s="12">
        <v>24.5</v>
      </c>
      <c r="K3" s="12">
        <v>30</v>
      </c>
      <c r="L3" s="12">
        <v>30</v>
      </c>
      <c r="M3" s="12">
        <v>30</v>
      </c>
      <c r="N3" s="12">
        <v>26</v>
      </c>
      <c r="O3" s="12">
        <v>25.9</v>
      </c>
      <c r="P3" s="12">
        <v>29.1</v>
      </c>
      <c r="Q3" s="12">
        <v>24</v>
      </c>
      <c r="R3" s="12">
        <v>25.7</v>
      </c>
      <c r="S3" s="12">
        <v>21.4</v>
      </c>
      <c r="T3" s="12">
        <v>29.7</v>
      </c>
      <c r="U3" s="12">
        <v>24.2</v>
      </c>
      <c r="V3" s="12">
        <v>23.7</v>
      </c>
      <c r="W3" s="12">
        <v>30</v>
      </c>
      <c r="X3" s="12">
        <v>30</v>
      </c>
      <c r="Y3" s="12">
        <v>23.4</v>
      </c>
      <c r="Z3" s="12">
        <v>30</v>
      </c>
      <c r="AA3" s="12">
        <v>23.9</v>
      </c>
      <c r="AB3" s="12">
        <v>30</v>
      </c>
      <c r="AC3" s="12">
        <v>23.1</v>
      </c>
      <c r="AD3" s="12">
        <v>29.8</v>
      </c>
      <c r="AE3" s="12">
        <v>26.6</v>
      </c>
      <c r="AF3" s="12">
        <v>22.3</v>
      </c>
      <c r="AG3" s="12">
        <v>22.1</v>
      </c>
      <c r="AH3" s="12"/>
      <c r="AI3" s="12"/>
    </row>
    <row r="4" spans="1:40" s="7" customFormat="1" x14ac:dyDescent="0.25">
      <c r="A4" s="13" t="s">
        <v>30</v>
      </c>
      <c r="B4" s="16">
        <v>220</v>
      </c>
      <c r="C4" s="7">
        <v>196</v>
      </c>
      <c r="D4" s="7">
        <v>164</v>
      </c>
      <c r="E4" s="7">
        <v>100</v>
      </c>
      <c r="F4" s="7">
        <v>220</v>
      </c>
      <c r="G4" s="7">
        <v>220</v>
      </c>
      <c r="H4" s="7">
        <v>187</v>
      </c>
      <c r="I4" s="7">
        <v>230</v>
      </c>
      <c r="J4" s="7">
        <v>220</v>
      </c>
      <c r="K4" s="7">
        <v>203</v>
      </c>
      <c r="L4" s="7">
        <v>182</v>
      </c>
      <c r="M4" s="7">
        <v>155</v>
      </c>
      <c r="N4" s="7">
        <v>231</v>
      </c>
      <c r="O4" s="7">
        <v>213</v>
      </c>
      <c r="P4" s="7">
        <v>203</v>
      </c>
      <c r="Q4" s="7">
        <v>83.2</v>
      </c>
      <c r="R4" s="7">
        <v>93.7</v>
      </c>
      <c r="S4" s="7">
        <v>87.7</v>
      </c>
      <c r="T4" s="7">
        <v>206</v>
      </c>
      <c r="U4" s="7">
        <v>213</v>
      </c>
      <c r="V4" s="7">
        <v>205</v>
      </c>
      <c r="W4" s="7">
        <v>165</v>
      </c>
      <c r="X4" s="16">
        <v>138</v>
      </c>
      <c r="Y4" s="16">
        <v>189</v>
      </c>
      <c r="Z4" s="16">
        <v>100</v>
      </c>
      <c r="AA4" s="16">
        <v>200</v>
      </c>
      <c r="AB4" s="16">
        <v>189</v>
      </c>
      <c r="AC4" s="16">
        <v>202</v>
      </c>
      <c r="AD4" s="16">
        <v>147</v>
      </c>
      <c r="AE4" s="16">
        <v>194</v>
      </c>
      <c r="AF4" s="16">
        <v>187</v>
      </c>
      <c r="AG4" s="16">
        <v>188</v>
      </c>
      <c r="AH4" s="16"/>
      <c r="AI4" s="9">
        <f>SUM(C4:AG4)</f>
        <v>5511.5999999999995</v>
      </c>
      <c r="AJ4" s="14">
        <f>AVERAGE(C4:AG4)</f>
        <v>177.79354838709676</v>
      </c>
      <c r="AK4" s="15"/>
    </row>
    <row r="5" spans="1:40" x14ac:dyDescent="0.25">
      <c r="A5" s="11" t="s">
        <v>0</v>
      </c>
      <c r="B5" s="10">
        <v>152780</v>
      </c>
      <c r="C5" s="10">
        <v>152977</v>
      </c>
      <c r="D5" s="10">
        <v>153141</v>
      </c>
      <c r="E5" s="10">
        <v>153241</v>
      </c>
      <c r="F5" s="10">
        <v>153461</v>
      </c>
      <c r="G5" s="10">
        <v>153682</v>
      </c>
      <c r="H5" s="10">
        <v>153869</v>
      </c>
      <c r="I5" s="10">
        <v>154099</v>
      </c>
      <c r="J5" s="10">
        <v>154219</v>
      </c>
      <c r="K5" s="10">
        <v>154522</v>
      </c>
      <c r="L5" s="10">
        <v>154704</v>
      </c>
      <c r="M5" s="10">
        <v>154859</v>
      </c>
      <c r="N5" s="10">
        <v>155090</v>
      </c>
      <c r="O5" s="10">
        <v>155303</v>
      </c>
      <c r="P5" s="10">
        <v>155506</v>
      </c>
      <c r="Q5" s="10">
        <v>155590</v>
      </c>
      <c r="R5" s="10">
        <v>155683</v>
      </c>
      <c r="S5" s="10">
        <v>155771</v>
      </c>
      <c r="T5" s="10">
        <v>155977</v>
      </c>
      <c r="U5" s="10">
        <v>156190</v>
      </c>
      <c r="V5" s="10">
        <v>156190</v>
      </c>
      <c r="W5" s="10">
        <v>156559</v>
      </c>
      <c r="X5" s="10">
        <v>156697</v>
      </c>
      <c r="Y5" s="10">
        <v>156886</v>
      </c>
      <c r="Z5" s="10">
        <v>156986</v>
      </c>
      <c r="AA5" s="10">
        <v>157186</v>
      </c>
      <c r="AB5" s="10">
        <v>157376</v>
      </c>
      <c r="AC5" s="10">
        <v>157578</v>
      </c>
      <c r="AD5" s="10">
        <v>157724</v>
      </c>
      <c r="AE5" s="10">
        <v>157918</v>
      </c>
      <c r="AF5" s="10">
        <v>158106</v>
      </c>
      <c r="AG5" s="10">
        <v>158294</v>
      </c>
      <c r="AI5" s="10">
        <f>MAX(C5:AG5)-B5</f>
        <v>5514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4622</v>
      </c>
    </row>
    <row r="8" spans="1:40" x14ac:dyDescent="0.25">
      <c r="A8" s="11" t="s">
        <v>106</v>
      </c>
      <c r="B8">
        <v>35.9</v>
      </c>
      <c r="C8">
        <v>36.5</v>
      </c>
      <c r="D8">
        <v>30.9</v>
      </c>
      <c r="E8">
        <v>17.399999999999999</v>
      </c>
      <c r="F8">
        <v>26.1</v>
      </c>
      <c r="G8">
        <v>27.2</v>
      </c>
      <c r="H8">
        <v>25.4</v>
      </c>
      <c r="I8">
        <v>39.6</v>
      </c>
      <c r="J8">
        <v>23.1</v>
      </c>
      <c r="K8">
        <v>26.5</v>
      </c>
      <c r="L8">
        <v>26.2</v>
      </c>
      <c r="M8">
        <v>24.3</v>
      </c>
      <c r="N8">
        <v>26.1</v>
      </c>
      <c r="O8">
        <v>25.1</v>
      </c>
      <c r="P8">
        <v>33.1</v>
      </c>
      <c r="Q8">
        <v>31.5</v>
      </c>
      <c r="R8">
        <v>30.5</v>
      </c>
      <c r="S8">
        <v>30.1</v>
      </c>
      <c r="T8">
        <v>24.5</v>
      </c>
      <c r="U8">
        <v>34.5</v>
      </c>
      <c r="V8">
        <v>37.9</v>
      </c>
      <c r="W8">
        <v>33.1</v>
      </c>
      <c r="X8">
        <v>31.5</v>
      </c>
      <c r="Y8">
        <v>26.2</v>
      </c>
      <c r="Z8">
        <v>23.5</v>
      </c>
      <c r="AA8">
        <v>27.8</v>
      </c>
      <c r="AB8">
        <v>27</v>
      </c>
      <c r="AC8">
        <v>26.1</v>
      </c>
      <c r="AD8">
        <v>25.7</v>
      </c>
      <c r="AE8">
        <v>25.4</v>
      </c>
      <c r="AF8">
        <v>33.1</v>
      </c>
      <c r="AG8">
        <v>34.1</v>
      </c>
      <c r="AI8" s="8">
        <f>SUM(C8:AG8)</f>
        <v>890.00000000000023</v>
      </c>
      <c r="AJ8" s="21">
        <f>AVERAGE(C8:AG8)</f>
        <v>28.709677419354847</v>
      </c>
    </row>
  </sheetData>
  <conditionalFormatting sqref="X4:AB4 AD4:AG4">
    <cfRule type="cellIs" dxfId="1304" priority="34" stopIfTrue="1" operator="greaterThan">
      <formula>180</formula>
    </cfRule>
    <cfRule type="cellIs" dxfId="1303" priority="35" stopIfTrue="1" operator="between">
      <formula>140</formula>
      <formula>180</formula>
    </cfRule>
    <cfRule type="cellIs" dxfId="1302" priority="36" stopIfTrue="1" operator="between">
      <formula>90</formula>
      <formula>140</formula>
    </cfRule>
  </conditionalFormatting>
  <conditionalFormatting sqref="C4:O4">
    <cfRule type="cellIs" dxfId="1301" priority="37" stopIfTrue="1" operator="greaterThan">
      <formula>90</formula>
    </cfRule>
    <cfRule type="cellIs" dxfId="1300" priority="38" stopIfTrue="1" operator="between">
      <formula>75</formula>
      <formula>90</formula>
    </cfRule>
    <cfRule type="cellIs" dxfId="1299" priority="39" stopIfTrue="1" operator="between">
      <formula>50</formula>
      <formula>75</formula>
    </cfRule>
  </conditionalFormatting>
  <conditionalFormatting sqref="Q4">
    <cfRule type="cellIs" dxfId="1298" priority="31" stopIfTrue="1" operator="greaterThan">
      <formula>90</formula>
    </cfRule>
    <cfRule type="cellIs" dxfId="1297" priority="32" stopIfTrue="1" operator="between">
      <formula>75</formula>
      <formula>90</formula>
    </cfRule>
    <cfRule type="cellIs" dxfId="1296" priority="33" stopIfTrue="1" operator="between">
      <formula>50</formula>
      <formula>75</formula>
    </cfRule>
  </conditionalFormatting>
  <conditionalFormatting sqref="P4">
    <cfRule type="cellIs" dxfId="1295" priority="28" stopIfTrue="1" operator="greaterThan">
      <formula>90</formula>
    </cfRule>
    <cfRule type="cellIs" dxfId="1294" priority="29" stopIfTrue="1" operator="between">
      <formula>75</formula>
      <formula>90</formula>
    </cfRule>
    <cfRule type="cellIs" dxfId="1293" priority="30" stopIfTrue="1" operator="between">
      <formula>50</formula>
      <formula>75</formula>
    </cfRule>
  </conditionalFormatting>
  <conditionalFormatting sqref="R4">
    <cfRule type="cellIs" dxfId="1292" priority="25" stopIfTrue="1" operator="greaterThan">
      <formula>90</formula>
    </cfRule>
    <cfRule type="cellIs" dxfId="1291" priority="26" stopIfTrue="1" operator="between">
      <formula>75</formula>
      <formula>90</formula>
    </cfRule>
    <cfRule type="cellIs" dxfId="1290" priority="27" stopIfTrue="1" operator="between">
      <formula>50</formula>
      <formula>75</formula>
    </cfRule>
  </conditionalFormatting>
  <conditionalFormatting sqref="S4">
    <cfRule type="cellIs" dxfId="1289" priority="22" stopIfTrue="1" operator="greaterThan">
      <formula>90</formula>
    </cfRule>
    <cfRule type="cellIs" dxfId="1288" priority="23" stopIfTrue="1" operator="between">
      <formula>75</formula>
      <formula>90</formula>
    </cfRule>
    <cfRule type="cellIs" dxfId="1287" priority="24" stopIfTrue="1" operator="between">
      <formula>50</formula>
      <formula>75</formula>
    </cfRule>
  </conditionalFormatting>
  <conditionalFormatting sqref="U4">
    <cfRule type="cellIs" dxfId="1286" priority="19" stopIfTrue="1" operator="greaterThan">
      <formula>90</formula>
    </cfRule>
    <cfRule type="cellIs" dxfId="1285" priority="20" stopIfTrue="1" operator="between">
      <formula>75</formula>
      <formula>90</formula>
    </cfRule>
    <cfRule type="cellIs" dxfId="1284" priority="21" stopIfTrue="1" operator="between">
      <formula>50</formula>
      <formula>75</formula>
    </cfRule>
  </conditionalFormatting>
  <conditionalFormatting sqref="V4">
    <cfRule type="cellIs" dxfId="1283" priority="16" stopIfTrue="1" operator="greaterThan">
      <formula>90</formula>
    </cfRule>
    <cfRule type="cellIs" dxfId="1282" priority="17" stopIfTrue="1" operator="between">
      <formula>75</formula>
      <formula>90</formula>
    </cfRule>
    <cfRule type="cellIs" dxfId="1281" priority="18" stopIfTrue="1" operator="between">
      <formula>50</formula>
      <formula>75</formula>
    </cfRule>
  </conditionalFormatting>
  <conditionalFormatting sqref="W4">
    <cfRule type="cellIs" dxfId="1280" priority="13" stopIfTrue="1" operator="greaterThan">
      <formula>90</formula>
    </cfRule>
    <cfRule type="cellIs" dxfId="1279" priority="14" stopIfTrue="1" operator="between">
      <formula>75</formula>
      <formula>90</formula>
    </cfRule>
    <cfRule type="cellIs" dxfId="1278" priority="15" stopIfTrue="1" operator="between">
      <formula>50</formula>
      <formula>75</formula>
    </cfRule>
  </conditionalFormatting>
  <conditionalFormatting sqref="AC4">
    <cfRule type="cellIs" dxfId="1277" priority="10" stopIfTrue="1" operator="greaterThan">
      <formula>180</formula>
    </cfRule>
    <cfRule type="cellIs" dxfId="1276" priority="11" stopIfTrue="1" operator="between">
      <formula>140</formula>
      <formula>180</formula>
    </cfRule>
    <cfRule type="cellIs" dxfId="1275" priority="12" stopIfTrue="1" operator="between">
      <formula>90</formula>
      <formula>140</formula>
    </cfRule>
  </conditionalFormatting>
  <conditionalFormatting sqref="T4">
    <cfRule type="cellIs" dxfId="1274" priority="4" stopIfTrue="1" operator="greaterThan">
      <formula>90</formula>
    </cfRule>
    <cfRule type="cellIs" dxfId="1273" priority="5" stopIfTrue="1" operator="between">
      <formula>75</formula>
      <formula>90</formula>
    </cfRule>
    <cfRule type="cellIs" dxfId="1272" priority="6" stopIfTrue="1" operator="between">
      <formula>50</formula>
      <formula>75</formula>
    </cfRule>
  </conditionalFormatting>
  <conditionalFormatting sqref="B4">
    <cfRule type="cellIs" dxfId="1271" priority="1" stopIfTrue="1" operator="greaterThan">
      <formula>180</formula>
    </cfRule>
    <cfRule type="cellIs" dxfId="1270" priority="2" stopIfTrue="1" operator="between">
      <formula>140</formula>
      <formula>180</formula>
    </cfRule>
    <cfRule type="cellIs" dxfId="126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I7" sqref="AI7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22.1</v>
      </c>
      <c r="C3" s="12">
        <v>29.4</v>
      </c>
      <c r="D3" s="12">
        <v>30</v>
      </c>
      <c r="E3" s="12">
        <v>13.4</v>
      </c>
      <c r="F3" s="12">
        <v>30</v>
      </c>
      <c r="G3" s="12">
        <v>24.5</v>
      </c>
      <c r="H3" s="12">
        <v>23.1</v>
      </c>
      <c r="I3" s="12">
        <v>22.6</v>
      </c>
      <c r="J3" s="12">
        <v>22.1</v>
      </c>
      <c r="K3" s="12">
        <v>21.7</v>
      </c>
      <c r="L3" s="12">
        <v>23.6</v>
      </c>
      <c r="M3" s="12">
        <v>21.9</v>
      </c>
      <c r="N3" s="12">
        <v>29.7</v>
      </c>
      <c r="O3" s="12">
        <v>27.2</v>
      </c>
      <c r="P3" s="12">
        <v>30</v>
      </c>
      <c r="Q3" s="12">
        <v>22.3</v>
      </c>
      <c r="R3" s="12">
        <v>28.2</v>
      </c>
      <c r="S3" s="12">
        <v>30</v>
      </c>
      <c r="T3" s="12">
        <v>30</v>
      </c>
      <c r="U3" s="12">
        <v>30</v>
      </c>
      <c r="V3" s="12">
        <v>21.2</v>
      </c>
      <c r="W3" s="12">
        <v>20.6</v>
      </c>
      <c r="X3" s="12">
        <v>30</v>
      </c>
      <c r="Y3" s="12">
        <v>28.5</v>
      </c>
      <c r="Z3" s="12">
        <v>26.2</v>
      </c>
      <c r="AA3" s="12">
        <v>30</v>
      </c>
      <c r="AB3" s="12">
        <v>24.9</v>
      </c>
      <c r="AC3" s="12">
        <v>30</v>
      </c>
      <c r="AD3" s="12">
        <v>21</v>
      </c>
      <c r="AE3" s="12">
        <v>9.65</v>
      </c>
      <c r="AF3" s="12">
        <v>9.17</v>
      </c>
      <c r="AG3" s="12">
        <v>30</v>
      </c>
      <c r="AH3" s="12"/>
      <c r="AI3" s="12"/>
    </row>
    <row r="4" spans="1:40" s="7" customFormat="1" x14ac:dyDescent="0.25">
      <c r="A4" s="13" t="s">
        <v>30</v>
      </c>
      <c r="B4" s="16">
        <v>188</v>
      </c>
      <c r="C4" s="7">
        <v>134</v>
      </c>
      <c r="D4" s="7">
        <v>99.6</v>
      </c>
      <c r="E4" s="7">
        <v>37.1</v>
      </c>
      <c r="F4" s="7">
        <v>99.9</v>
      </c>
      <c r="G4" s="7">
        <v>200</v>
      </c>
      <c r="H4" s="7">
        <v>196</v>
      </c>
      <c r="I4" s="7">
        <v>190</v>
      </c>
      <c r="J4" s="7">
        <v>186</v>
      </c>
      <c r="K4" s="7">
        <v>182</v>
      </c>
      <c r="L4" s="7">
        <v>138</v>
      </c>
      <c r="M4" s="7">
        <v>170</v>
      </c>
      <c r="N4" s="7">
        <v>160</v>
      </c>
      <c r="O4" s="7">
        <v>110</v>
      </c>
      <c r="P4" s="7">
        <v>135</v>
      </c>
      <c r="Q4" s="7">
        <v>182</v>
      </c>
      <c r="R4" s="7">
        <v>159</v>
      </c>
      <c r="S4" s="7">
        <v>123</v>
      </c>
      <c r="T4" s="7">
        <v>140</v>
      </c>
      <c r="U4" s="7">
        <v>153</v>
      </c>
      <c r="V4" s="7">
        <v>172</v>
      </c>
      <c r="W4" s="7">
        <v>169</v>
      </c>
      <c r="X4" s="16">
        <v>95.3</v>
      </c>
      <c r="Y4" s="16">
        <v>163</v>
      </c>
      <c r="Z4" s="16">
        <v>172</v>
      </c>
      <c r="AA4" s="16">
        <v>134</v>
      </c>
      <c r="AB4" s="16">
        <v>156</v>
      </c>
      <c r="AC4" s="16">
        <v>150</v>
      </c>
      <c r="AD4" s="16">
        <v>56</v>
      </c>
      <c r="AE4" s="16">
        <v>33.200000000000003</v>
      </c>
      <c r="AF4" s="16">
        <v>25.3</v>
      </c>
      <c r="AG4" s="16">
        <v>144</v>
      </c>
      <c r="AH4" s="16"/>
      <c r="AI4" s="9">
        <f>SUM(C4:AG4)</f>
        <v>4264.3999999999996</v>
      </c>
      <c r="AJ4" s="14">
        <f>AVERAGE(C4:AG4)</f>
        <v>137.56129032258065</v>
      </c>
      <c r="AK4" s="15"/>
    </row>
    <row r="5" spans="1:40" x14ac:dyDescent="0.25">
      <c r="A5" s="11" t="s">
        <v>0</v>
      </c>
      <c r="B5" s="10">
        <v>158294</v>
      </c>
      <c r="C5" s="10">
        <v>158428</v>
      </c>
      <c r="D5" s="10">
        <v>158528</v>
      </c>
      <c r="E5" s="10">
        <v>158565</v>
      </c>
      <c r="F5" s="10">
        <v>158665</v>
      </c>
      <c r="G5" s="10">
        <v>158865</v>
      </c>
      <c r="H5" s="10">
        <v>159061</v>
      </c>
      <c r="I5" s="10">
        <v>159251</v>
      </c>
      <c r="J5" s="10">
        <v>159437</v>
      </c>
      <c r="K5" s="10">
        <v>159619</v>
      </c>
      <c r="L5" s="10">
        <v>159757</v>
      </c>
      <c r="M5" s="10">
        <v>159927</v>
      </c>
      <c r="N5" s="10">
        <v>160087</v>
      </c>
      <c r="O5" s="10">
        <v>160198</v>
      </c>
      <c r="P5" s="10">
        <v>160332</v>
      </c>
      <c r="Q5" s="10">
        <v>160514</v>
      </c>
      <c r="R5" s="10">
        <v>160673</v>
      </c>
      <c r="S5" s="10">
        <v>160796</v>
      </c>
      <c r="T5" s="10">
        <v>160936</v>
      </c>
      <c r="U5" s="10">
        <v>161090</v>
      </c>
      <c r="V5" s="10">
        <v>161261</v>
      </c>
      <c r="W5" s="10">
        <v>161431</v>
      </c>
      <c r="X5" s="10">
        <v>161626</v>
      </c>
      <c r="Y5" s="10">
        <v>161689</v>
      </c>
      <c r="Z5" s="10">
        <v>161861</v>
      </c>
      <c r="AA5" s="10">
        <v>161995</v>
      </c>
      <c r="AB5" s="10">
        <v>162150</v>
      </c>
      <c r="AC5" s="10">
        <v>162300</v>
      </c>
      <c r="AD5" s="10">
        <v>162356</v>
      </c>
      <c r="AE5" s="10">
        <v>162390</v>
      </c>
      <c r="AF5" s="10">
        <v>162415</v>
      </c>
      <c r="AG5" s="10">
        <v>162559</v>
      </c>
      <c r="AI5" s="10">
        <f>MAX(C5:AG5)-B5</f>
        <v>4265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3322</v>
      </c>
    </row>
    <row r="8" spans="1:40" x14ac:dyDescent="0.25">
      <c r="A8" s="11" t="s">
        <v>106</v>
      </c>
      <c r="B8">
        <v>34.1</v>
      </c>
      <c r="C8">
        <v>28.9</v>
      </c>
      <c r="D8">
        <v>20.7</v>
      </c>
      <c r="E8">
        <v>23.3</v>
      </c>
      <c r="F8">
        <v>32.799999999999997</v>
      </c>
      <c r="G8">
        <v>37</v>
      </c>
      <c r="H8">
        <v>34.299999999999997</v>
      </c>
      <c r="I8">
        <v>22.9</v>
      </c>
      <c r="J8">
        <v>39.5</v>
      </c>
      <c r="K8">
        <v>32.299999999999997</v>
      </c>
      <c r="L8">
        <v>32.200000000000003</v>
      </c>
      <c r="M8">
        <v>37.1</v>
      </c>
      <c r="N8">
        <v>47.6</v>
      </c>
      <c r="O8">
        <v>32.299999999999997</v>
      </c>
      <c r="P8">
        <v>27.6</v>
      </c>
      <c r="Q8">
        <v>36.9</v>
      </c>
      <c r="R8">
        <v>31.5</v>
      </c>
      <c r="S8">
        <v>30.5</v>
      </c>
      <c r="T8">
        <v>33.799999999999997</v>
      </c>
      <c r="U8">
        <v>28.2</v>
      </c>
      <c r="V8">
        <v>30</v>
      </c>
      <c r="W8">
        <v>35.6</v>
      </c>
      <c r="X8">
        <v>28.8</v>
      </c>
      <c r="Y8">
        <v>28.4</v>
      </c>
      <c r="Z8">
        <v>26.7</v>
      </c>
      <c r="AA8">
        <v>33.299999999999997</v>
      </c>
      <c r="AB8">
        <v>36</v>
      </c>
      <c r="AC8">
        <v>27.4</v>
      </c>
      <c r="AD8">
        <v>20</v>
      </c>
      <c r="AE8">
        <v>27.1</v>
      </c>
      <c r="AF8">
        <v>16.899999999999999</v>
      </c>
      <c r="AG8">
        <v>23</v>
      </c>
      <c r="AI8" s="8">
        <f>SUM(C8:AG8)</f>
        <v>942.6</v>
      </c>
      <c r="AJ8" s="21">
        <f>AVERAGE(C8:AG8)</f>
        <v>30.406451612903226</v>
      </c>
    </row>
  </sheetData>
  <conditionalFormatting sqref="X4:AB4 AD4:AG4">
    <cfRule type="cellIs" dxfId="1268" priority="34" operator="greaterThan">
      <formula>180</formula>
    </cfRule>
    <cfRule type="cellIs" dxfId="1267" priority="35" operator="between">
      <formula>140</formula>
      <formula>180</formula>
    </cfRule>
    <cfRule type="cellIs" dxfId="1266" priority="36" operator="between">
      <formula>90</formula>
      <formula>140</formula>
    </cfRule>
  </conditionalFormatting>
  <conditionalFormatting sqref="C4:O4">
    <cfRule type="cellIs" dxfId="1265" priority="37" operator="greaterThan">
      <formula>90</formula>
    </cfRule>
    <cfRule type="cellIs" dxfId="1264" priority="38" operator="between">
      <formula>75</formula>
      <formula>90</formula>
    </cfRule>
    <cfRule type="cellIs" dxfId="1263" priority="39" operator="between">
      <formula>50</formula>
      <formula>75</formula>
    </cfRule>
  </conditionalFormatting>
  <conditionalFormatting sqref="Q4">
    <cfRule type="cellIs" dxfId="1262" priority="31" operator="greaterThan">
      <formula>90</formula>
    </cfRule>
    <cfRule type="cellIs" dxfId="1261" priority="32" operator="between">
      <formula>75</formula>
      <formula>90</formula>
    </cfRule>
    <cfRule type="cellIs" dxfId="1260" priority="33" operator="between">
      <formula>50</formula>
      <formula>75</formula>
    </cfRule>
  </conditionalFormatting>
  <conditionalFormatting sqref="P4">
    <cfRule type="cellIs" dxfId="1259" priority="28" operator="greaterThan">
      <formula>90</formula>
    </cfRule>
    <cfRule type="cellIs" dxfId="1258" priority="29" operator="between">
      <formula>75</formula>
      <formula>90</formula>
    </cfRule>
    <cfRule type="cellIs" dxfId="1257" priority="30" operator="between">
      <formula>50</formula>
      <formula>75</formula>
    </cfRule>
  </conditionalFormatting>
  <conditionalFormatting sqref="R4">
    <cfRule type="cellIs" dxfId="1256" priority="25" operator="greaterThan">
      <formula>90</formula>
    </cfRule>
    <cfRule type="cellIs" dxfId="1255" priority="26" operator="between">
      <formula>75</formula>
      <formula>90</formula>
    </cfRule>
    <cfRule type="cellIs" dxfId="1254" priority="27" operator="between">
      <formula>50</formula>
      <formula>75</formula>
    </cfRule>
  </conditionalFormatting>
  <conditionalFormatting sqref="S4">
    <cfRule type="cellIs" dxfId="1253" priority="22" operator="greaterThan">
      <formula>90</formula>
    </cfRule>
    <cfRule type="cellIs" dxfId="1252" priority="23" operator="between">
      <formula>75</formula>
      <formula>90</formula>
    </cfRule>
    <cfRule type="cellIs" dxfId="1251" priority="24" operator="between">
      <formula>50</formula>
      <formula>75</formula>
    </cfRule>
  </conditionalFormatting>
  <conditionalFormatting sqref="U4">
    <cfRule type="cellIs" dxfId="1250" priority="19" operator="greaterThan">
      <formula>90</formula>
    </cfRule>
    <cfRule type="cellIs" dxfId="1249" priority="20" operator="between">
      <formula>75</formula>
      <formula>90</formula>
    </cfRule>
    <cfRule type="cellIs" dxfId="1248" priority="21" operator="between">
      <formula>50</formula>
      <formula>75</formula>
    </cfRule>
  </conditionalFormatting>
  <conditionalFormatting sqref="V4">
    <cfRule type="cellIs" dxfId="1247" priority="16" operator="greaterThan">
      <formula>90</formula>
    </cfRule>
    <cfRule type="cellIs" dxfId="1246" priority="17" operator="between">
      <formula>75</formula>
      <formula>90</formula>
    </cfRule>
    <cfRule type="cellIs" dxfId="1245" priority="18" operator="between">
      <formula>50</formula>
      <formula>75</formula>
    </cfRule>
  </conditionalFormatting>
  <conditionalFormatting sqref="W4">
    <cfRule type="cellIs" dxfId="1244" priority="13" operator="greaterThan">
      <formula>90</formula>
    </cfRule>
    <cfRule type="cellIs" dxfId="1243" priority="14" operator="between">
      <formula>75</formula>
      <formula>90</formula>
    </cfRule>
    <cfRule type="cellIs" dxfId="1242" priority="15" operator="between">
      <formula>50</formula>
      <formula>75</formula>
    </cfRule>
  </conditionalFormatting>
  <conditionalFormatting sqref="AC4">
    <cfRule type="cellIs" dxfId="1241" priority="10" operator="greaterThan">
      <formula>180</formula>
    </cfRule>
    <cfRule type="cellIs" dxfId="1240" priority="11" operator="between">
      <formula>140</formula>
      <formula>180</formula>
    </cfRule>
    <cfRule type="cellIs" dxfId="1239" priority="12" operator="between">
      <formula>90</formula>
      <formula>140</formula>
    </cfRule>
  </conditionalFormatting>
  <conditionalFormatting sqref="T4">
    <cfRule type="cellIs" dxfId="1238" priority="7" operator="greaterThan">
      <formula>90</formula>
    </cfRule>
    <cfRule type="cellIs" dxfId="1237" priority="8" operator="between">
      <formula>75</formula>
      <formula>90</formula>
    </cfRule>
    <cfRule type="cellIs" dxfId="1236" priority="9" operator="between">
      <formula>50</formula>
      <formula>75</formula>
    </cfRule>
  </conditionalFormatting>
  <conditionalFormatting sqref="B4:AG4">
    <cfRule type="cellIs" dxfId="1235" priority="1" stopIfTrue="1" operator="greaterThan">
      <formula>200</formula>
    </cfRule>
    <cfRule type="cellIs" dxfId="1234" priority="2" stopIfTrue="1" operator="between">
      <formula>140</formula>
      <formula>200</formula>
    </cfRule>
    <cfRule type="cellIs" dxfId="1233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J12" sqref="AJ12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30</v>
      </c>
      <c r="C3" s="12">
        <v>28.6</v>
      </c>
      <c r="D3" s="12">
        <v>22.8</v>
      </c>
      <c r="E3" s="12">
        <v>30</v>
      </c>
      <c r="F3" s="12">
        <v>20.399999999999999</v>
      </c>
      <c r="G3" s="12">
        <v>21.4</v>
      </c>
      <c r="H3" s="12">
        <v>25.3</v>
      </c>
      <c r="I3" s="12">
        <v>26.9</v>
      </c>
      <c r="J3" s="12">
        <v>20.399999999999999</v>
      </c>
      <c r="K3" s="12">
        <v>19.7</v>
      </c>
      <c r="L3" s="12">
        <v>20</v>
      </c>
      <c r="M3" s="12">
        <v>19.600000000000001</v>
      </c>
      <c r="N3" s="12">
        <v>18.899999999999999</v>
      </c>
      <c r="O3" s="12">
        <v>18.399999999999999</v>
      </c>
      <c r="P3" s="12">
        <v>18.3</v>
      </c>
      <c r="Q3" s="12">
        <v>18.100000000000001</v>
      </c>
      <c r="R3" s="12">
        <v>24.3</v>
      </c>
      <c r="S3" s="12">
        <v>18.3</v>
      </c>
      <c r="T3" s="12">
        <v>17.2</v>
      </c>
      <c r="U3" s="12">
        <v>17.204000000000001</v>
      </c>
      <c r="V3" s="12">
        <v>19.3</v>
      </c>
      <c r="W3" s="12">
        <v>23.3</v>
      </c>
      <c r="X3" s="12">
        <v>26.8</v>
      </c>
      <c r="Y3" s="12">
        <v>27</v>
      </c>
      <c r="Z3" s="12">
        <v>23.9</v>
      </c>
      <c r="AA3" s="12">
        <v>15.9</v>
      </c>
      <c r="AB3" s="12">
        <v>25.5</v>
      </c>
      <c r="AC3" s="12">
        <v>14.9</v>
      </c>
      <c r="AD3" s="12">
        <v>30</v>
      </c>
      <c r="AE3" s="12">
        <v>24.1</v>
      </c>
      <c r="AF3" s="12">
        <v>15.6</v>
      </c>
      <c r="AG3" s="12"/>
      <c r="AH3" s="12"/>
      <c r="AI3" s="12"/>
    </row>
    <row r="4" spans="1:40" s="7" customFormat="1" x14ac:dyDescent="0.25">
      <c r="A4" s="13" t="s">
        <v>30</v>
      </c>
      <c r="B4" s="16">
        <v>144</v>
      </c>
      <c r="C4" s="7">
        <v>150</v>
      </c>
      <c r="D4" s="7">
        <v>156</v>
      </c>
      <c r="E4" s="7">
        <v>152</v>
      </c>
      <c r="F4" s="7">
        <v>155</v>
      </c>
      <c r="G4" s="7">
        <v>136</v>
      </c>
      <c r="H4" s="7">
        <v>33.700000000000003</v>
      </c>
      <c r="I4" s="7">
        <v>123</v>
      </c>
      <c r="J4" s="7">
        <v>153</v>
      </c>
      <c r="K4" s="7">
        <v>147</v>
      </c>
      <c r="L4" s="7">
        <v>142</v>
      </c>
      <c r="M4" s="7">
        <v>135</v>
      </c>
      <c r="N4" s="7">
        <v>139</v>
      </c>
      <c r="O4" s="7">
        <v>134</v>
      </c>
      <c r="P4" s="7">
        <v>131</v>
      </c>
      <c r="Q4" s="7">
        <v>131</v>
      </c>
      <c r="R4" s="7">
        <v>110</v>
      </c>
      <c r="S4" s="7">
        <v>130</v>
      </c>
      <c r="T4" s="7">
        <v>120</v>
      </c>
      <c r="U4" s="7">
        <v>62.1</v>
      </c>
      <c r="V4" s="7">
        <v>92.3</v>
      </c>
      <c r="W4" s="7">
        <v>76.7</v>
      </c>
      <c r="X4" s="16">
        <v>95.5</v>
      </c>
      <c r="Y4" s="16">
        <v>104</v>
      </c>
      <c r="Z4" s="16">
        <v>68.5</v>
      </c>
      <c r="AA4" s="16">
        <v>59.4</v>
      </c>
      <c r="AB4" s="16">
        <v>55.4</v>
      </c>
      <c r="AC4" s="16">
        <v>62.7</v>
      </c>
      <c r="AD4" s="16">
        <v>62</v>
      </c>
      <c r="AE4" s="16">
        <v>72.2</v>
      </c>
      <c r="AF4" s="16">
        <v>65.8</v>
      </c>
      <c r="AG4" s="16"/>
      <c r="AH4" s="16"/>
      <c r="AI4" s="9">
        <f>SUM(C4:AG4)</f>
        <v>3254.2999999999997</v>
      </c>
      <c r="AJ4" s="14">
        <f>AVERAGE(C4:AG4)</f>
        <v>108.47666666666666</v>
      </c>
      <c r="AK4" s="15"/>
    </row>
    <row r="5" spans="1:40" x14ac:dyDescent="0.25">
      <c r="A5" s="11" t="s">
        <v>0</v>
      </c>
      <c r="B5" s="10">
        <v>162559</v>
      </c>
      <c r="C5" s="10">
        <v>162708</v>
      </c>
      <c r="D5" s="10">
        <v>162865</v>
      </c>
      <c r="E5" s="10">
        <v>163016</v>
      </c>
      <c r="F5" s="10">
        <v>163171</v>
      </c>
      <c r="G5" s="10">
        <v>163307</v>
      </c>
      <c r="H5" s="10">
        <v>163341</v>
      </c>
      <c r="I5" s="10">
        <v>163464</v>
      </c>
      <c r="J5" s="10">
        <v>163617</v>
      </c>
      <c r="K5" s="10">
        <v>163764</v>
      </c>
      <c r="L5" s="10">
        <v>163906</v>
      </c>
      <c r="M5" s="10">
        <v>164041</v>
      </c>
      <c r="N5" s="10">
        <v>164180</v>
      </c>
      <c r="O5" s="10">
        <v>164314</v>
      </c>
      <c r="P5" s="10">
        <v>164445</v>
      </c>
      <c r="Q5" s="10">
        <v>164576</v>
      </c>
      <c r="R5" s="10">
        <v>164687</v>
      </c>
      <c r="S5" s="10">
        <v>164817</v>
      </c>
      <c r="T5" s="10">
        <v>164937</v>
      </c>
      <c r="U5" s="10">
        <v>164999</v>
      </c>
      <c r="V5" s="10">
        <v>165091</v>
      </c>
      <c r="W5" s="10">
        <v>165168</v>
      </c>
      <c r="X5" s="10">
        <v>165263</v>
      </c>
      <c r="Y5" s="10">
        <v>165367</v>
      </c>
      <c r="Z5" s="10">
        <v>165436</v>
      </c>
      <c r="AA5" s="10">
        <v>165495</v>
      </c>
      <c r="AB5" s="10">
        <v>165551</v>
      </c>
      <c r="AC5" s="10">
        <v>165614</v>
      </c>
      <c r="AD5" s="10">
        <v>165676</v>
      </c>
      <c r="AE5" s="10">
        <v>165748</v>
      </c>
      <c r="AF5" s="10">
        <v>165813</v>
      </c>
      <c r="AG5" s="10"/>
      <c r="AI5" s="10">
        <f>MAX(C5:AG5)-B5</f>
        <v>3254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2497</v>
      </c>
    </row>
    <row r="8" spans="1:40" x14ac:dyDescent="0.25">
      <c r="A8" s="11" t="s">
        <v>106</v>
      </c>
      <c r="B8">
        <v>23</v>
      </c>
      <c r="C8">
        <v>21.6</v>
      </c>
      <c r="D8">
        <v>31.3</v>
      </c>
      <c r="E8">
        <v>26.4</v>
      </c>
      <c r="F8">
        <v>27.3</v>
      </c>
      <c r="G8">
        <v>26.8</v>
      </c>
      <c r="H8">
        <v>15.5</v>
      </c>
      <c r="I8">
        <v>22.7</v>
      </c>
      <c r="J8">
        <v>31.8</v>
      </c>
      <c r="K8">
        <v>36.6</v>
      </c>
      <c r="L8">
        <v>30.7</v>
      </c>
      <c r="M8">
        <v>21.9</v>
      </c>
      <c r="N8">
        <v>34.200000000000003</v>
      </c>
      <c r="O8">
        <v>29.2</v>
      </c>
      <c r="P8">
        <v>21.4</v>
      </c>
      <c r="Q8">
        <v>19.899999999999999</v>
      </c>
      <c r="R8">
        <v>30.3</v>
      </c>
      <c r="S8">
        <v>23.1</v>
      </c>
      <c r="T8">
        <v>26.5</v>
      </c>
      <c r="U8">
        <v>32.299999999999997</v>
      </c>
      <c r="V8">
        <v>32.1</v>
      </c>
      <c r="W8">
        <v>14.5</v>
      </c>
      <c r="X8">
        <v>25.4</v>
      </c>
      <c r="Y8">
        <v>26.2</v>
      </c>
      <c r="Z8">
        <v>21</v>
      </c>
      <c r="AA8">
        <v>20.8</v>
      </c>
      <c r="AB8">
        <v>28.1</v>
      </c>
      <c r="AC8">
        <v>21.3</v>
      </c>
      <c r="AD8">
        <v>14.8</v>
      </c>
      <c r="AE8">
        <v>21.1</v>
      </c>
      <c r="AF8">
        <v>22.5</v>
      </c>
      <c r="AI8" s="8">
        <f>SUM(C8:AG8)</f>
        <v>757.29999999999984</v>
      </c>
      <c r="AJ8" s="21">
        <f>AVERAGE(C8:AG8)</f>
        <v>25.243333333333329</v>
      </c>
    </row>
  </sheetData>
  <conditionalFormatting sqref="X4:AB4 AD4:AG4">
    <cfRule type="cellIs" dxfId="1232" priority="37" operator="greaterThan">
      <formula>180</formula>
    </cfRule>
    <cfRule type="cellIs" dxfId="1231" priority="38" operator="between">
      <formula>140</formula>
      <formula>180</formula>
    </cfRule>
    <cfRule type="cellIs" dxfId="1230" priority="39" operator="between">
      <formula>90</formula>
      <formula>140</formula>
    </cfRule>
  </conditionalFormatting>
  <conditionalFormatting sqref="C4:O4">
    <cfRule type="cellIs" dxfId="1229" priority="40" operator="greaterThan">
      <formula>90</formula>
    </cfRule>
    <cfRule type="cellIs" dxfId="1228" priority="41" operator="between">
      <formula>75</formula>
      <formula>90</formula>
    </cfRule>
    <cfRule type="cellIs" dxfId="1227" priority="42" operator="between">
      <formula>50</formula>
      <formula>75</formula>
    </cfRule>
  </conditionalFormatting>
  <conditionalFormatting sqref="Q4">
    <cfRule type="cellIs" dxfId="1226" priority="34" operator="greaterThan">
      <formula>90</formula>
    </cfRule>
    <cfRule type="cellIs" dxfId="1225" priority="35" operator="between">
      <formula>75</formula>
      <formula>90</formula>
    </cfRule>
    <cfRule type="cellIs" dxfId="1224" priority="36" operator="between">
      <formula>50</formula>
      <formula>75</formula>
    </cfRule>
  </conditionalFormatting>
  <conditionalFormatting sqref="P4">
    <cfRule type="cellIs" dxfId="1223" priority="31" operator="greaterThan">
      <formula>90</formula>
    </cfRule>
    <cfRule type="cellIs" dxfId="1222" priority="32" operator="between">
      <formula>75</formula>
      <formula>90</formula>
    </cfRule>
    <cfRule type="cellIs" dxfId="1221" priority="33" operator="between">
      <formula>50</formula>
      <formula>75</formula>
    </cfRule>
  </conditionalFormatting>
  <conditionalFormatting sqref="R4">
    <cfRule type="cellIs" dxfId="1220" priority="28" operator="greaterThan">
      <formula>90</formula>
    </cfRule>
    <cfRule type="cellIs" dxfId="1219" priority="29" operator="between">
      <formula>75</formula>
      <formula>90</formula>
    </cfRule>
    <cfRule type="cellIs" dxfId="1218" priority="30" operator="between">
      <formula>50</formula>
      <formula>75</formula>
    </cfRule>
  </conditionalFormatting>
  <conditionalFormatting sqref="S4">
    <cfRule type="cellIs" dxfId="1217" priority="25" operator="greaterThan">
      <formula>90</formula>
    </cfRule>
    <cfRule type="cellIs" dxfId="1216" priority="26" operator="between">
      <formula>75</formula>
      <formula>90</formula>
    </cfRule>
    <cfRule type="cellIs" dxfId="1215" priority="27" operator="between">
      <formula>50</formula>
      <formula>75</formula>
    </cfRule>
  </conditionalFormatting>
  <conditionalFormatting sqref="U4">
    <cfRule type="cellIs" dxfId="1214" priority="22" operator="greaterThan">
      <formula>90</formula>
    </cfRule>
    <cfRule type="cellIs" dxfId="1213" priority="23" operator="between">
      <formula>75</formula>
      <formula>90</formula>
    </cfRule>
    <cfRule type="cellIs" dxfId="1212" priority="24" operator="between">
      <formula>50</formula>
      <formula>75</formula>
    </cfRule>
  </conditionalFormatting>
  <conditionalFormatting sqref="V4">
    <cfRule type="cellIs" dxfId="1211" priority="19" operator="greaterThan">
      <formula>90</formula>
    </cfRule>
    <cfRule type="cellIs" dxfId="1210" priority="20" operator="between">
      <formula>75</formula>
      <formula>90</formula>
    </cfRule>
    <cfRule type="cellIs" dxfId="1209" priority="21" operator="between">
      <formula>50</formula>
      <formula>75</formula>
    </cfRule>
  </conditionalFormatting>
  <conditionalFormatting sqref="W4">
    <cfRule type="cellIs" dxfId="1208" priority="16" operator="greaterThan">
      <formula>90</formula>
    </cfRule>
    <cfRule type="cellIs" dxfId="1207" priority="17" operator="between">
      <formula>75</formula>
      <formula>90</formula>
    </cfRule>
    <cfRule type="cellIs" dxfId="1206" priority="18" operator="between">
      <formula>50</formula>
      <formula>75</formula>
    </cfRule>
  </conditionalFormatting>
  <conditionalFormatting sqref="AC4">
    <cfRule type="cellIs" dxfId="1205" priority="13" operator="greaterThan">
      <formula>180</formula>
    </cfRule>
    <cfRule type="cellIs" dxfId="1204" priority="14" operator="between">
      <formula>140</formula>
      <formula>180</formula>
    </cfRule>
    <cfRule type="cellIs" dxfId="1203" priority="15" operator="between">
      <formula>90</formula>
      <formula>140</formula>
    </cfRule>
  </conditionalFormatting>
  <conditionalFormatting sqref="T4">
    <cfRule type="cellIs" dxfId="1202" priority="10" operator="greaterThan">
      <formula>90</formula>
    </cfRule>
    <cfRule type="cellIs" dxfId="1201" priority="11" operator="between">
      <formula>75</formula>
      <formula>90</formula>
    </cfRule>
    <cfRule type="cellIs" dxfId="1200" priority="12" operator="between">
      <formula>50</formula>
      <formula>75</formula>
    </cfRule>
  </conditionalFormatting>
  <conditionalFormatting sqref="C4:AG4">
    <cfRule type="cellIs" dxfId="1199" priority="7" stopIfTrue="1" operator="greaterThan">
      <formula>200</formula>
    </cfRule>
    <cfRule type="cellIs" dxfId="1198" priority="8" stopIfTrue="1" operator="between">
      <formula>140</formula>
      <formula>200</formula>
    </cfRule>
    <cfRule type="cellIs" dxfId="1197" priority="9" stopIfTrue="1" operator="between">
      <formula>90</formula>
      <formula>140</formula>
    </cfRule>
  </conditionalFormatting>
  <conditionalFormatting sqref="B4">
    <cfRule type="cellIs" dxfId="1196" priority="4" operator="greaterThan">
      <formula>180</formula>
    </cfRule>
    <cfRule type="cellIs" dxfId="1195" priority="5" operator="between">
      <formula>140</formula>
      <formula>180</formula>
    </cfRule>
    <cfRule type="cellIs" dxfId="1194" priority="6" operator="between">
      <formula>90</formula>
      <formula>140</formula>
    </cfRule>
  </conditionalFormatting>
  <conditionalFormatting sqref="B4">
    <cfRule type="cellIs" dxfId="1193" priority="1" stopIfTrue="1" operator="greaterThan">
      <formula>200</formula>
    </cfRule>
    <cfRule type="cellIs" dxfId="1192" priority="2" stopIfTrue="1" operator="between">
      <formula>140</formula>
      <formula>200</formula>
    </cfRule>
    <cfRule type="cellIs" dxfId="1191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I13" sqref="AI13"/>
    </sheetView>
  </sheetViews>
  <sheetFormatPr baseColWidth="10" defaultRowHeight="13.2" x14ac:dyDescent="0.25"/>
  <cols>
    <col min="1" max="1" width="15.21875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15.6</v>
      </c>
      <c r="C3" s="12">
        <v>15.3</v>
      </c>
      <c r="D3" s="12">
        <v>8.11</v>
      </c>
      <c r="E3" s="12">
        <v>27</v>
      </c>
      <c r="F3" s="12">
        <v>27.6</v>
      </c>
      <c r="G3" s="12">
        <v>17.600000000000001</v>
      </c>
      <c r="H3" s="12">
        <v>26.7</v>
      </c>
      <c r="I3" s="12">
        <v>18.7</v>
      </c>
      <c r="J3" s="12">
        <v>17.7</v>
      </c>
      <c r="K3" s="12">
        <v>22.1</v>
      </c>
      <c r="L3" s="12">
        <v>16.8</v>
      </c>
      <c r="M3" s="12">
        <v>24.9</v>
      </c>
      <c r="N3" s="12">
        <v>23.4</v>
      </c>
      <c r="O3" s="12">
        <v>21.8</v>
      </c>
      <c r="P3" s="12">
        <v>19.2</v>
      </c>
      <c r="Q3" s="12">
        <v>25.7</v>
      </c>
      <c r="R3" s="12">
        <v>23.4</v>
      </c>
      <c r="S3" s="12">
        <v>17</v>
      </c>
      <c r="T3" s="12">
        <v>21</v>
      </c>
      <c r="U3" s="12">
        <v>15</v>
      </c>
      <c r="V3" s="12">
        <v>17.899999999999999</v>
      </c>
      <c r="W3" s="12">
        <v>16.600000000000001</v>
      </c>
      <c r="X3" s="12">
        <v>17.600000000000001</v>
      </c>
      <c r="Y3" s="12">
        <v>3.13</v>
      </c>
      <c r="Z3" s="12">
        <v>19</v>
      </c>
      <c r="AA3" s="12">
        <v>13.4</v>
      </c>
      <c r="AB3" s="12">
        <v>4.66</v>
      </c>
      <c r="AC3" s="12">
        <v>20.100000000000001</v>
      </c>
      <c r="AD3" s="12">
        <v>22.4</v>
      </c>
      <c r="AE3" s="12">
        <v>8.91</v>
      </c>
      <c r="AF3" s="12">
        <v>13.2</v>
      </c>
      <c r="AG3" s="12">
        <v>6.03</v>
      </c>
      <c r="AH3" s="12"/>
      <c r="AI3" s="12"/>
    </row>
    <row r="4" spans="1:40" s="7" customFormat="1" x14ac:dyDescent="0.25">
      <c r="A4" s="13" t="s">
        <v>30</v>
      </c>
      <c r="B4" s="16">
        <v>65.8</v>
      </c>
      <c r="C4" s="7">
        <v>41.5</v>
      </c>
      <c r="D4" s="7">
        <v>36.4</v>
      </c>
      <c r="E4" s="7">
        <v>71.400000000000006</v>
      </c>
      <c r="F4" s="7">
        <v>79.5</v>
      </c>
      <c r="G4" s="7">
        <v>41.8</v>
      </c>
      <c r="H4" s="7">
        <v>47.6</v>
      </c>
      <c r="I4" s="7">
        <v>77.400000000000006</v>
      </c>
      <c r="J4" s="7">
        <v>99</v>
      </c>
      <c r="K4" s="7">
        <v>89.5</v>
      </c>
      <c r="L4" s="7">
        <v>48.6</v>
      </c>
      <c r="M4" s="7">
        <v>69.7</v>
      </c>
      <c r="N4" s="7">
        <v>71.099999999999994</v>
      </c>
      <c r="O4" s="7">
        <v>84.9</v>
      </c>
      <c r="P4" s="7">
        <v>94.6</v>
      </c>
      <c r="Q4" s="7">
        <v>49</v>
      </c>
      <c r="R4" s="7">
        <v>44.5</v>
      </c>
      <c r="S4" s="7">
        <v>56.5</v>
      </c>
      <c r="T4" s="7">
        <v>58.3</v>
      </c>
      <c r="U4" s="7">
        <v>85.2</v>
      </c>
      <c r="V4" s="7">
        <v>63.6</v>
      </c>
      <c r="W4" s="7">
        <v>63.3</v>
      </c>
      <c r="X4" s="16">
        <v>45.8</v>
      </c>
      <c r="Y4" s="16">
        <v>5.57</v>
      </c>
      <c r="Z4" s="16">
        <v>71.3</v>
      </c>
      <c r="AA4" s="16">
        <v>70.5</v>
      </c>
      <c r="AB4" s="16">
        <v>13.1</v>
      </c>
      <c r="AC4" s="16">
        <v>68.8</v>
      </c>
      <c r="AD4" s="16">
        <v>55.4</v>
      </c>
      <c r="AE4" s="16">
        <v>27.4</v>
      </c>
      <c r="AF4" s="16">
        <v>75.099999999999994</v>
      </c>
      <c r="AG4" s="16">
        <v>25</v>
      </c>
      <c r="AH4" s="16"/>
      <c r="AI4" s="9">
        <f>SUM(C4:AG4)</f>
        <v>1831.3699999999997</v>
      </c>
      <c r="AJ4" s="14">
        <f>AVERAGE(C4:AG4)</f>
        <v>59.076451612903213</v>
      </c>
      <c r="AK4" s="15"/>
    </row>
    <row r="5" spans="1:40" x14ac:dyDescent="0.25">
      <c r="A5" s="11" t="s">
        <v>0</v>
      </c>
      <c r="B5" s="10">
        <v>165813</v>
      </c>
      <c r="C5" s="10">
        <v>165855</v>
      </c>
      <c r="D5" s="10">
        <v>165891</v>
      </c>
      <c r="E5" s="10">
        <v>165963</v>
      </c>
      <c r="F5" s="10">
        <v>166042</v>
      </c>
      <c r="G5" s="10">
        <v>166084</v>
      </c>
      <c r="H5" s="10">
        <v>166132</v>
      </c>
      <c r="I5" s="10">
        <v>166209</v>
      </c>
      <c r="J5" s="10">
        <v>166308</v>
      </c>
      <c r="K5" s="10">
        <v>166398</v>
      </c>
      <c r="L5" s="10">
        <v>166446</v>
      </c>
      <c r="M5" s="10">
        <v>166516</v>
      </c>
      <c r="N5" s="10">
        <v>166587</v>
      </c>
      <c r="O5" s="10">
        <v>166672</v>
      </c>
      <c r="P5" s="10">
        <v>166767</v>
      </c>
      <c r="Q5" s="10">
        <v>166816</v>
      </c>
      <c r="R5" s="10">
        <v>166860</v>
      </c>
      <c r="S5" s="10">
        <v>166917</v>
      </c>
      <c r="T5" s="10">
        <v>166975</v>
      </c>
      <c r="U5" s="10">
        <v>167060</v>
      </c>
      <c r="V5" s="10">
        <v>167124</v>
      </c>
      <c r="W5" s="10">
        <v>167187</v>
      </c>
      <c r="X5" s="10">
        <v>167233</v>
      </c>
      <c r="Y5" s="10">
        <v>167238</v>
      </c>
      <c r="Z5" s="10">
        <v>167310</v>
      </c>
      <c r="AA5" s="10">
        <v>167380</v>
      </c>
      <c r="AB5" s="10">
        <v>167393</v>
      </c>
      <c r="AC5" s="10">
        <v>167462</v>
      </c>
      <c r="AD5" s="10">
        <v>167517</v>
      </c>
      <c r="AE5" s="10">
        <v>167545</v>
      </c>
      <c r="AF5" s="10">
        <v>167620</v>
      </c>
      <c r="AG5" s="10">
        <v>167645</v>
      </c>
      <c r="AI5" s="10">
        <f>MAX(C5:AG5)-B5</f>
        <v>1832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1241</v>
      </c>
    </row>
    <row r="8" spans="1:40" x14ac:dyDescent="0.25">
      <c r="A8" s="11" t="s">
        <v>106</v>
      </c>
      <c r="B8">
        <v>22.5</v>
      </c>
      <c r="C8">
        <v>14.1</v>
      </c>
      <c r="D8">
        <v>19.7</v>
      </c>
      <c r="E8">
        <v>23.9</v>
      </c>
      <c r="F8">
        <v>29.6</v>
      </c>
      <c r="G8">
        <v>20</v>
      </c>
      <c r="H8">
        <v>22.1</v>
      </c>
      <c r="I8">
        <v>30.1</v>
      </c>
      <c r="J8">
        <v>24.1</v>
      </c>
      <c r="K8">
        <v>22.3</v>
      </c>
      <c r="L8">
        <v>28.8</v>
      </c>
      <c r="M8">
        <v>19.600000000000001</v>
      </c>
      <c r="N8">
        <v>19.7</v>
      </c>
      <c r="O8">
        <v>26</v>
      </c>
      <c r="P8">
        <v>18.7</v>
      </c>
      <c r="Q8">
        <v>15.1</v>
      </c>
      <c r="R8">
        <v>16</v>
      </c>
      <c r="S8">
        <v>24</v>
      </c>
      <c r="T8">
        <v>17.600000000000001</v>
      </c>
      <c r="U8">
        <v>17.5</v>
      </c>
      <c r="V8">
        <v>15.5</v>
      </c>
      <c r="W8">
        <v>13.4</v>
      </c>
      <c r="X8">
        <v>15.8</v>
      </c>
      <c r="Y8">
        <v>5.1100000000000003</v>
      </c>
      <c r="Z8">
        <v>23.7</v>
      </c>
      <c r="AA8">
        <v>20.100000000000001</v>
      </c>
      <c r="AB8">
        <v>9.7200000000000006</v>
      </c>
      <c r="AC8">
        <v>17.600000000000001</v>
      </c>
      <c r="AD8">
        <v>11.9</v>
      </c>
      <c r="AE8">
        <v>12</v>
      </c>
      <c r="AF8">
        <v>17.100000000000001</v>
      </c>
      <c r="AG8">
        <v>20</v>
      </c>
      <c r="AI8" s="8">
        <f>SUM(C8:AG8)</f>
        <v>590.83000000000004</v>
      </c>
      <c r="AJ8" s="21">
        <f>AVERAGE(C8:AG8)</f>
        <v>19.059032258064516</v>
      </c>
    </row>
  </sheetData>
  <conditionalFormatting sqref="X4:AB4 AD4:AG4">
    <cfRule type="cellIs" dxfId="1190" priority="43" operator="greaterThan">
      <formula>180</formula>
    </cfRule>
    <cfRule type="cellIs" dxfId="1189" priority="44" operator="between">
      <formula>140</formula>
      <formula>180</formula>
    </cfRule>
    <cfRule type="cellIs" dxfId="1188" priority="45" operator="between">
      <formula>90</formula>
      <formula>140</formula>
    </cfRule>
  </conditionalFormatting>
  <conditionalFormatting sqref="C4:O4">
    <cfRule type="cellIs" dxfId="1187" priority="46" operator="greaterThan">
      <formula>90</formula>
    </cfRule>
    <cfRule type="cellIs" dxfId="1186" priority="47" operator="between">
      <formula>75</formula>
      <formula>90</formula>
    </cfRule>
    <cfRule type="cellIs" dxfId="1185" priority="48" operator="between">
      <formula>50</formula>
      <formula>75</formula>
    </cfRule>
  </conditionalFormatting>
  <conditionalFormatting sqref="Q4">
    <cfRule type="cellIs" dxfId="1184" priority="40" operator="greaterThan">
      <formula>90</formula>
    </cfRule>
    <cfRule type="cellIs" dxfId="1183" priority="41" operator="between">
      <formula>75</formula>
      <formula>90</formula>
    </cfRule>
    <cfRule type="cellIs" dxfId="1182" priority="42" operator="between">
      <formula>50</formula>
      <formula>75</formula>
    </cfRule>
  </conditionalFormatting>
  <conditionalFormatting sqref="P4">
    <cfRule type="cellIs" dxfId="1181" priority="37" operator="greaterThan">
      <formula>90</formula>
    </cfRule>
    <cfRule type="cellIs" dxfId="1180" priority="38" operator="between">
      <formula>75</formula>
      <formula>90</formula>
    </cfRule>
    <cfRule type="cellIs" dxfId="1179" priority="39" operator="between">
      <formula>50</formula>
      <formula>75</formula>
    </cfRule>
  </conditionalFormatting>
  <conditionalFormatting sqref="R4">
    <cfRule type="cellIs" dxfId="1178" priority="34" operator="greaterThan">
      <formula>90</formula>
    </cfRule>
    <cfRule type="cellIs" dxfId="1177" priority="35" operator="between">
      <formula>75</formula>
      <formula>90</formula>
    </cfRule>
    <cfRule type="cellIs" dxfId="1176" priority="36" operator="between">
      <formula>50</formula>
      <formula>75</formula>
    </cfRule>
  </conditionalFormatting>
  <conditionalFormatting sqref="S4">
    <cfRule type="cellIs" dxfId="1175" priority="31" operator="greaterThan">
      <formula>90</formula>
    </cfRule>
    <cfRule type="cellIs" dxfId="1174" priority="32" operator="between">
      <formula>75</formula>
      <formula>90</formula>
    </cfRule>
    <cfRule type="cellIs" dxfId="1173" priority="33" operator="between">
      <formula>50</formula>
      <formula>75</formula>
    </cfRule>
  </conditionalFormatting>
  <conditionalFormatting sqref="U4">
    <cfRule type="cellIs" dxfId="1172" priority="28" operator="greaterThan">
      <formula>90</formula>
    </cfRule>
    <cfRule type="cellIs" dxfId="1171" priority="29" operator="between">
      <formula>75</formula>
      <formula>90</formula>
    </cfRule>
    <cfRule type="cellIs" dxfId="1170" priority="30" operator="between">
      <formula>50</formula>
      <formula>75</formula>
    </cfRule>
  </conditionalFormatting>
  <conditionalFormatting sqref="V4">
    <cfRule type="cellIs" dxfId="1169" priority="25" operator="greaterThan">
      <formula>90</formula>
    </cfRule>
    <cfRule type="cellIs" dxfId="1168" priority="26" operator="between">
      <formula>75</formula>
      <formula>90</formula>
    </cfRule>
    <cfRule type="cellIs" dxfId="1167" priority="27" operator="between">
      <formula>50</formula>
      <formula>75</formula>
    </cfRule>
  </conditionalFormatting>
  <conditionalFormatting sqref="W4">
    <cfRule type="cellIs" dxfId="1166" priority="22" operator="greaterThan">
      <formula>90</formula>
    </cfRule>
    <cfRule type="cellIs" dxfId="1165" priority="23" operator="between">
      <formula>75</formula>
      <formula>90</formula>
    </cfRule>
    <cfRule type="cellIs" dxfId="1164" priority="24" operator="between">
      <formula>50</formula>
      <formula>75</formula>
    </cfRule>
  </conditionalFormatting>
  <conditionalFormatting sqref="AC4">
    <cfRule type="cellIs" dxfId="1163" priority="19" operator="greaterThan">
      <formula>180</formula>
    </cfRule>
    <cfRule type="cellIs" dxfId="1162" priority="20" operator="between">
      <formula>140</formula>
      <formula>180</formula>
    </cfRule>
    <cfRule type="cellIs" dxfId="1161" priority="21" operator="between">
      <formula>90</formula>
      <formula>140</formula>
    </cfRule>
  </conditionalFormatting>
  <conditionalFormatting sqref="T4">
    <cfRule type="cellIs" dxfId="1160" priority="16" operator="greaterThan">
      <formula>90</formula>
    </cfRule>
    <cfRule type="cellIs" dxfId="1159" priority="17" operator="between">
      <formula>75</formula>
      <formula>90</formula>
    </cfRule>
    <cfRule type="cellIs" dxfId="1158" priority="18" operator="between">
      <formula>50</formula>
      <formula>75</formula>
    </cfRule>
  </conditionalFormatting>
  <conditionalFormatting sqref="C4:AG4">
    <cfRule type="cellIs" dxfId="1157" priority="13" stopIfTrue="1" operator="greaterThan">
      <formula>200</formula>
    </cfRule>
    <cfRule type="cellIs" dxfId="1156" priority="14" stopIfTrue="1" operator="between">
      <formula>140</formula>
      <formula>200</formula>
    </cfRule>
    <cfRule type="cellIs" dxfId="1155" priority="15" stopIfTrue="1" operator="between">
      <formula>90</formula>
      <formula>140</formula>
    </cfRule>
  </conditionalFormatting>
  <conditionalFormatting sqref="B4">
    <cfRule type="cellIs" dxfId="1154" priority="4" operator="greaterThan">
      <formula>180</formula>
    </cfRule>
    <cfRule type="cellIs" dxfId="1153" priority="5" operator="between">
      <formula>140</formula>
      <formula>180</formula>
    </cfRule>
    <cfRule type="cellIs" dxfId="1152" priority="6" operator="between">
      <formula>90</formula>
      <formula>140</formula>
    </cfRule>
  </conditionalFormatting>
  <conditionalFormatting sqref="B4">
    <cfRule type="cellIs" dxfId="1151" priority="1" stopIfTrue="1" operator="greaterThan">
      <formula>200</formula>
    </cfRule>
    <cfRule type="cellIs" dxfId="1150" priority="2" stopIfTrue="1" operator="between">
      <formula>140</formula>
      <formula>200</formula>
    </cfRule>
    <cfRule type="cellIs" dxfId="114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I7" sqref="AI7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6.03</v>
      </c>
      <c r="C3" s="12">
        <v>17.3</v>
      </c>
      <c r="D3" s="12">
        <v>16.600000000000001</v>
      </c>
      <c r="E3" s="12">
        <v>10.7</v>
      </c>
      <c r="F3" s="12">
        <v>5.95</v>
      </c>
      <c r="G3" s="12">
        <v>3.42</v>
      </c>
      <c r="H3" s="12">
        <v>8.4</v>
      </c>
      <c r="I3" s="12">
        <v>4.2</v>
      </c>
      <c r="J3" s="12">
        <v>16</v>
      </c>
      <c r="K3" s="12">
        <v>5.68</v>
      </c>
      <c r="L3" s="12">
        <v>4.24</v>
      </c>
      <c r="M3" s="12">
        <v>4.05</v>
      </c>
      <c r="N3" s="12">
        <v>11.8</v>
      </c>
      <c r="O3" s="12">
        <v>13.3</v>
      </c>
      <c r="P3" s="12">
        <v>15.8</v>
      </c>
      <c r="Q3" s="12">
        <v>12.2</v>
      </c>
      <c r="R3" s="12">
        <v>15.2</v>
      </c>
      <c r="S3" s="12">
        <v>10.199999999999999</v>
      </c>
      <c r="T3" s="12">
        <v>12.7</v>
      </c>
      <c r="U3" s="12">
        <v>9.08</v>
      </c>
      <c r="V3" s="12">
        <v>15.3</v>
      </c>
      <c r="W3" s="12">
        <v>11.5</v>
      </c>
      <c r="X3" s="12">
        <v>12</v>
      </c>
      <c r="Y3" s="12">
        <v>13.6</v>
      </c>
      <c r="Z3" s="12">
        <v>3.18</v>
      </c>
      <c r="AA3" s="12">
        <v>4.2</v>
      </c>
      <c r="AB3" s="12">
        <v>3.27</v>
      </c>
      <c r="AC3" s="12">
        <v>3.18</v>
      </c>
      <c r="AD3" s="12">
        <v>2.17</v>
      </c>
      <c r="AE3" s="12">
        <v>1.27</v>
      </c>
      <c r="AF3" s="12">
        <v>1.35</v>
      </c>
      <c r="AG3" s="12"/>
      <c r="AH3" s="12"/>
      <c r="AI3" s="12"/>
    </row>
    <row r="4" spans="1:40" s="7" customFormat="1" x14ac:dyDescent="0.25">
      <c r="A4" s="13" t="s">
        <v>30</v>
      </c>
      <c r="B4" s="16">
        <v>25</v>
      </c>
      <c r="C4" s="7">
        <v>33.5</v>
      </c>
      <c r="D4" s="7">
        <v>58.9</v>
      </c>
      <c r="E4" s="7">
        <v>7.69</v>
      </c>
      <c r="F4" s="7">
        <v>19.5</v>
      </c>
      <c r="G4" s="7">
        <v>13.2</v>
      </c>
      <c r="H4" s="7">
        <v>34</v>
      </c>
      <c r="I4" s="7">
        <v>19.5</v>
      </c>
      <c r="J4" s="7">
        <v>42.1</v>
      </c>
      <c r="K4" s="7">
        <v>23.4</v>
      </c>
      <c r="L4" s="7">
        <v>15.7</v>
      </c>
      <c r="M4" s="7">
        <v>20</v>
      </c>
      <c r="N4" s="7">
        <v>51.7</v>
      </c>
      <c r="O4" s="7">
        <v>40.700000000000003</v>
      </c>
      <c r="P4" s="7">
        <v>46.5</v>
      </c>
      <c r="Q4" s="7">
        <v>36.9</v>
      </c>
      <c r="R4" s="7">
        <v>33.9</v>
      </c>
      <c r="S4" s="7">
        <v>50</v>
      </c>
      <c r="T4" s="7">
        <v>41.7</v>
      </c>
      <c r="U4" s="7">
        <v>22.3</v>
      </c>
      <c r="V4" s="7">
        <v>27.8</v>
      </c>
      <c r="W4" s="7">
        <v>50.6</v>
      </c>
      <c r="X4" s="7">
        <v>42.5</v>
      </c>
      <c r="Y4" s="16">
        <v>36.6</v>
      </c>
      <c r="Z4" s="16">
        <v>13</v>
      </c>
      <c r="AA4" s="16">
        <v>14.2</v>
      </c>
      <c r="AB4" s="16">
        <v>12.4</v>
      </c>
      <c r="AC4" s="16">
        <v>12.6</v>
      </c>
      <c r="AD4" s="16">
        <v>9.3000000000000007</v>
      </c>
      <c r="AE4" s="16">
        <v>4.18</v>
      </c>
      <c r="AF4" s="16">
        <v>5.67</v>
      </c>
      <c r="AG4" s="16"/>
      <c r="AH4" s="16"/>
      <c r="AI4" s="9">
        <f>SUM(C4:AG4)</f>
        <v>840.03999999999985</v>
      </c>
      <c r="AJ4" s="14">
        <f>AVERAGE(C4:AG4)</f>
        <v>28.001333333333328</v>
      </c>
      <c r="AK4" s="15"/>
    </row>
    <row r="5" spans="1:40" x14ac:dyDescent="0.25">
      <c r="A5" s="11" t="s">
        <v>0</v>
      </c>
      <c r="B5" s="10">
        <v>167645</v>
      </c>
      <c r="C5" s="10">
        <v>167678</v>
      </c>
      <c r="D5" s="10">
        <v>167737</v>
      </c>
      <c r="E5" s="10">
        <v>167745</v>
      </c>
      <c r="F5" s="10">
        <v>167764</v>
      </c>
      <c r="G5" s="10">
        <v>167778</v>
      </c>
      <c r="H5" s="10">
        <v>167812</v>
      </c>
      <c r="I5" s="10">
        <v>167831</v>
      </c>
      <c r="J5" s="10">
        <v>167873</v>
      </c>
      <c r="K5" s="10">
        <v>167897</v>
      </c>
      <c r="L5" s="10">
        <v>167912</v>
      </c>
      <c r="M5" s="10">
        <v>167932</v>
      </c>
      <c r="N5" s="10">
        <v>167984</v>
      </c>
      <c r="O5" s="10">
        <v>168025</v>
      </c>
      <c r="P5" s="10">
        <v>168071</v>
      </c>
      <c r="Q5" s="10">
        <v>168108</v>
      </c>
      <c r="R5" s="10">
        <v>168142</v>
      </c>
      <c r="S5" s="10">
        <v>168192</v>
      </c>
      <c r="T5" s="10">
        <v>168234</v>
      </c>
      <c r="U5" s="10">
        <v>168256</v>
      </c>
      <c r="V5" s="10">
        <v>168284</v>
      </c>
      <c r="W5" s="10">
        <v>168335</v>
      </c>
      <c r="X5" s="10">
        <v>168377</v>
      </c>
      <c r="Y5" s="10">
        <v>168414</v>
      </c>
      <c r="Z5" s="10">
        <v>168427</v>
      </c>
      <c r="AA5" s="10">
        <v>168441</v>
      </c>
      <c r="AB5" s="10">
        <v>168453</v>
      </c>
      <c r="AC5" s="10">
        <v>168466</v>
      </c>
      <c r="AD5" s="10">
        <v>168475</v>
      </c>
      <c r="AE5" s="10">
        <v>168480</v>
      </c>
      <c r="AF5" s="10">
        <v>168485</v>
      </c>
      <c r="AG5" s="10"/>
      <c r="AI5" s="10">
        <f>MAX(C5:AG5)-B5</f>
        <v>840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422</v>
      </c>
    </row>
    <row r="8" spans="1:40" x14ac:dyDescent="0.25">
      <c r="A8" s="11" t="s">
        <v>106</v>
      </c>
      <c r="B8">
        <v>20</v>
      </c>
      <c r="C8">
        <v>14.1</v>
      </c>
      <c r="D8">
        <v>14.3</v>
      </c>
      <c r="E8">
        <v>7.17</v>
      </c>
      <c r="F8">
        <v>15.1</v>
      </c>
      <c r="G8">
        <v>12.7</v>
      </c>
      <c r="H8">
        <v>15.8</v>
      </c>
      <c r="I8">
        <v>13.3</v>
      </c>
      <c r="J8">
        <v>16.7</v>
      </c>
      <c r="K8">
        <v>15.4</v>
      </c>
      <c r="L8">
        <v>10.199999999999999</v>
      </c>
      <c r="M8">
        <v>13.1</v>
      </c>
      <c r="N8">
        <v>12.5</v>
      </c>
      <c r="O8">
        <v>12.3</v>
      </c>
      <c r="P8">
        <v>21</v>
      </c>
      <c r="Q8">
        <v>18.8</v>
      </c>
      <c r="R8">
        <v>14.3</v>
      </c>
      <c r="S8">
        <v>21.6</v>
      </c>
      <c r="T8">
        <v>22.6</v>
      </c>
      <c r="U8">
        <v>11.7</v>
      </c>
      <c r="V8">
        <v>10.6</v>
      </c>
      <c r="W8">
        <v>25.3</v>
      </c>
      <c r="X8">
        <v>24.4</v>
      </c>
      <c r="Y8">
        <v>12.9</v>
      </c>
      <c r="Z8">
        <v>10.7</v>
      </c>
      <c r="AA8">
        <v>11.8</v>
      </c>
      <c r="AB8">
        <v>10.3</v>
      </c>
      <c r="AC8">
        <v>10.6</v>
      </c>
      <c r="AD8">
        <v>9.26</v>
      </c>
      <c r="AE8">
        <v>4.18</v>
      </c>
      <c r="AF8">
        <v>5.62</v>
      </c>
      <c r="AI8" s="8">
        <f>SUM(C8:AG8)</f>
        <v>418.33000000000004</v>
      </c>
      <c r="AJ8" s="21">
        <f>AVERAGE(C8:AG8)</f>
        <v>13.944333333333335</v>
      </c>
    </row>
  </sheetData>
  <conditionalFormatting sqref="X4:AB4 AD4:AG4">
    <cfRule type="cellIs" dxfId="1148" priority="46" operator="greaterThan">
      <formula>180</formula>
    </cfRule>
    <cfRule type="cellIs" dxfId="1147" priority="47" operator="between">
      <formula>140</formula>
      <formula>180</formula>
    </cfRule>
    <cfRule type="cellIs" dxfId="1146" priority="48" operator="between">
      <formula>90</formula>
      <formula>140</formula>
    </cfRule>
  </conditionalFormatting>
  <conditionalFormatting sqref="C4:O4">
    <cfRule type="cellIs" dxfId="1145" priority="49" operator="greaterThan">
      <formula>90</formula>
    </cfRule>
    <cfRule type="cellIs" dxfId="1144" priority="50" operator="between">
      <formula>75</formula>
      <formula>90</formula>
    </cfRule>
    <cfRule type="cellIs" dxfId="1143" priority="51" operator="between">
      <formula>50</formula>
      <formula>75</formula>
    </cfRule>
  </conditionalFormatting>
  <conditionalFormatting sqref="Q4">
    <cfRule type="cellIs" dxfId="1142" priority="43" operator="greaterThan">
      <formula>90</formula>
    </cfRule>
    <cfRule type="cellIs" dxfId="1141" priority="44" operator="between">
      <formula>75</formula>
      <formula>90</formula>
    </cfRule>
    <cfRule type="cellIs" dxfId="1140" priority="45" operator="between">
      <formula>50</formula>
      <formula>75</formula>
    </cfRule>
  </conditionalFormatting>
  <conditionalFormatting sqref="P4">
    <cfRule type="cellIs" dxfId="1139" priority="40" operator="greaterThan">
      <formula>90</formula>
    </cfRule>
    <cfRule type="cellIs" dxfId="1138" priority="41" operator="between">
      <formula>75</formula>
      <formula>90</formula>
    </cfRule>
    <cfRule type="cellIs" dxfId="1137" priority="42" operator="between">
      <formula>50</formula>
      <formula>75</formula>
    </cfRule>
  </conditionalFormatting>
  <conditionalFormatting sqref="R4">
    <cfRule type="cellIs" dxfId="1136" priority="37" operator="greaterThan">
      <formula>90</formula>
    </cfRule>
    <cfRule type="cellIs" dxfId="1135" priority="38" operator="between">
      <formula>75</formula>
      <formula>90</formula>
    </cfRule>
    <cfRule type="cellIs" dxfId="1134" priority="39" operator="between">
      <formula>50</formula>
      <formula>75</formula>
    </cfRule>
  </conditionalFormatting>
  <conditionalFormatting sqref="S4">
    <cfRule type="cellIs" dxfId="1133" priority="34" operator="greaterThan">
      <formula>90</formula>
    </cfRule>
    <cfRule type="cellIs" dxfId="1132" priority="35" operator="between">
      <formula>75</formula>
      <formula>90</formula>
    </cfRule>
    <cfRule type="cellIs" dxfId="1131" priority="36" operator="between">
      <formula>50</formula>
      <formula>75</formula>
    </cfRule>
  </conditionalFormatting>
  <conditionalFormatting sqref="U4">
    <cfRule type="cellIs" dxfId="1130" priority="31" operator="greaterThan">
      <formula>90</formula>
    </cfRule>
    <cfRule type="cellIs" dxfId="1129" priority="32" operator="between">
      <formula>75</formula>
      <formula>90</formula>
    </cfRule>
    <cfRule type="cellIs" dxfId="1128" priority="33" operator="between">
      <formula>50</formula>
      <formula>75</formula>
    </cfRule>
  </conditionalFormatting>
  <conditionalFormatting sqref="V4">
    <cfRule type="cellIs" dxfId="1127" priority="28" operator="greaterThan">
      <formula>90</formula>
    </cfRule>
    <cfRule type="cellIs" dxfId="1126" priority="29" operator="between">
      <formula>75</formula>
      <formula>90</formula>
    </cfRule>
    <cfRule type="cellIs" dxfId="1125" priority="30" operator="between">
      <formula>50</formula>
      <formula>75</formula>
    </cfRule>
  </conditionalFormatting>
  <conditionalFormatting sqref="W4">
    <cfRule type="cellIs" dxfId="1124" priority="25" operator="greaterThan">
      <formula>90</formula>
    </cfRule>
    <cfRule type="cellIs" dxfId="1123" priority="26" operator="between">
      <formula>75</formula>
      <formula>90</formula>
    </cfRule>
    <cfRule type="cellIs" dxfId="1122" priority="27" operator="between">
      <formula>50</formula>
      <formula>75</formula>
    </cfRule>
  </conditionalFormatting>
  <conditionalFormatting sqref="AC4">
    <cfRule type="cellIs" dxfId="1121" priority="22" operator="greaterThan">
      <formula>180</formula>
    </cfRule>
    <cfRule type="cellIs" dxfId="1120" priority="23" operator="between">
      <formula>140</formula>
      <formula>180</formula>
    </cfRule>
    <cfRule type="cellIs" dxfId="1119" priority="24" operator="between">
      <formula>90</formula>
      <formula>140</formula>
    </cfRule>
  </conditionalFormatting>
  <conditionalFormatting sqref="T4">
    <cfRule type="cellIs" dxfId="1118" priority="19" operator="greaterThan">
      <formula>90</formula>
    </cfRule>
    <cfRule type="cellIs" dxfId="1117" priority="20" operator="between">
      <formula>75</formula>
      <formula>90</formula>
    </cfRule>
    <cfRule type="cellIs" dxfId="1116" priority="21" operator="between">
      <formula>50</formula>
      <formula>75</formula>
    </cfRule>
  </conditionalFormatting>
  <conditionalFormatting sqref="C4:AG4">
    <cfRule type="cellIs" dxfId="1115" priority="16" stopIfTrue="1" operator="greaterThan">
      <formula>200</formula>
    </cfRule>
    <cfRule type="cellIs" dxfId="1114" priority="17" stopIfTrue="1" operator="between">
      <formula>140</formula>
      <formula>200</formula>
    </cfRule>
    <cfRule type="cellIs" dxfId="1113" priority="18" stopIfTrue="1" operator="between">
      <formula>90</formula>
      <formula>140</formula>
    </cfRule>
  </conditionalFormatting>
  <conditionalFormatting sqref="B4">
    <cfRule type="cellIs" dxfId="1112" priority="7" operator="greaterThan">
      <formula>180</formula>
    </cfRule>
    <cfRule type="cellIs" dxfId="1111" priority="8" operator="between">
      <formula>140</formula>
      <formula>180</formula>
    </cfRule>
    <cfRule type="cellIs" dxfId="1110" priority="9" operator="between">
      <formula>90</formula>
      <formula>140</formula>
    </cfRule>
  </conditionalFormatting>
  <conditionalFormatting sqref="B4">
    <cfRule type="cellIs" dxfId="1109" priority="4" stopIfTrue="1" operator="greaterThan">
      <formula>200</formula>
    </cfRule>
    <cfRule type="cellIs" dxfId="1108" priority="5" stopIfTrue="1" operator="between">
      <formula>140</formula>
      <formula>200</formula>
    </cfRule>
    <cfRule type="cellIs" dxfId="1107" priority="6" stopIfTrue="1" operator="between">
      <formula>90</formula>
      <formula>140</formula>
    </cfRule>
  </conditionalFormatting>
  <conditionalFormatting sqref="X4">
    <cfRule type="cellIs" dxfId="1106" priority="1" operator="greaterThan">
      <formula>90</formula>
    </cfRule>
    <cfRule type="cellIs" dxfId="1105" priority="2" operator="between">
      <formula>75</formula>
      <formula>90</formula>
    </cfRule>
    <cfRule type="cellIs" dxfId="1104" priority="3" operator="between">
      <formula>50</formula>
      <formula>75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7" sqref="A7:XFD7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1.35</v>
      </c>
      <c r="C3" s="12">
        <v>2.5</v>
      </c>
      <c r="D3" s="12">
        <v>4.53</v>
      </c>
      <c r="E3" s="12">
        <v>13.4</v>
      </c>
      <c r="F3" s="12">
        <v>1.83</v>
      </c>
      <c r="G3" s="12">
        <v>2.23</v>
      </c>
      <c r="H3" s="12">
        <v>10.199999999999999</v>
      </c>
      <c r="I3" s="12">
        <v>11.9</v>
      </c>
      <c r="J3" s="12">
        <v>5.56</v>
      </c>
      <c r="K3" s="12">
        <v>3.34</v>
      </c>
      <c r="L3" s="12">
        <v>6.99</v>
      </c>
      <c r="M3" s="12">
        <v>7.27</v>
      </c>
      <c r="N3" s="12">
        <v>4.25</v>
      </c>
      <c r="O3" s="12">
        <v>9.75</v>
      </c>
      <c r="P3" s="12">
        <v>11.6</v>
      </c>
      <c r="Q3" s="12">
        <v>2.7</v>
      </c>
      <c r="R3" s="12">
        <v>2.44</v>
      </c>
      <c r="S3" s="12">
        <v>10.5</v>
      </c>
      <c r="T3" s="12">
        <v>6.28</v>
      </c>
      <c r="U3" s="12">
        <v>5.01</v>
      </c>
      <c r="V3" s="12">
        <v>5.93</v>
      </c>
      <c r="W3" s="12">
        <v>5.0999999999999996</v>
      </c>
      <c r="X3" s="12">
        <v>12</v>
      </c>
      <c r="Y3" s="12">
        <v>5.94</v>
      </c>
      <c r="Z3" s="12">
        <v>5.68</v>
      </c>
      <c r="AA3" s="12">
        <v>11</v>
      </c>
      <c r="AB3" s="12">
        <v>9.32</v>
      </c>
      <c r="AC3" s="12">
        <v>6.04</v>
      </c>
      <c r="AD3" s="12">
        <v>9.5299999999999994</v>
      </c>
      <c r="AE3" s="12">
        <v>12.1</v>
      </c>
      <c r="AF3" s="12">
        <v>10.7</v>
      </c>
      <c r="AG3" s="12">
        <v>10.3</v>
      </c>
      <c r="AH3" s="12"/>
      <c r="AI3" s="12"/>
    </row>
    <row r="4" spans="1:40" s="7" customFormat="1" x14ac:dyDescent="0.25">
      <c r="A4" s="13" t="s">
        <v>30</v>
      </c>
      <c r="B4" s="16">
        <v>5.67</v>
      </c>
      <c r="C4" s="7">
        <v>6.95</v>
      </c>
      <c r="D4" s="7">
        <v>14.1</v>
      </c>
      <c r="E4" s="7">
        <v>36.4</v>
      </c>
      <c r="F4" s="7">
        <v>5.64</v>
      </c>
      <c r="G4" s="7">
        <v>6.46</v>
      </c>
      <c r="H4" s="7">
        <v>20.8</v>
      </c>
      <c r="I4" s="7">
        <v>26.3</v>
      </c>
      <c r="J4" s="7">
        <v>12.6</v>
      </c>
      <c r="K4" s="7">
        <v>12.3</v>
      </c>
      <c r="L4" s="7">
        <v>18.7</v>
      </c>
      <c r="M4" s="7">
        <v>12</v>
      </c>
      <c r="N4" s="7">
        <v>15.2</v>
      </c>
      <c r="O4" s="7">
        <v>32.9</v>
      </c>
      <c r="P4" s="7">
        <v>32.299999999999997</v>
      </c>
      <c r="Q4" s="7">
        <v>6.19</v>
      </c>
      <c r="R4" s="7">
        <v>8.4600000000000009</v>
      </c>
      <c r="S4" s="7">
        <v>20.3</v>
      </c>
      <c r="T4" s="7">
        <v>17</v>
      </c>
      <c r="U4" s="7">
        <v>12.3</v>
      </c>
      <c r="V4" s="7">
        <v>16.399999999999999</v>
      </c>
      <c r="W4" s="7">
        <v>12.5</v>
      </c>
      <c r="X4" s="7">
        <v>23.6</v>
      </c>
      <c r="Y4" s="16">
        <v>23.6</v>
      </c>
      <c r="Z4" s="16">
        <v>14.8</v>
      </c>
      <c r="AA4" s="16">
        <v>21.9</v>
      </c>
      <c r="AB4" s="16">
        <v>41.5</v>
      </c>
      <c r="AC4" s="16">
        <v>23</v>
      </c>
      <c r="AD4" s="16">
        <v>6.7</v>
      </c>
      <c r="AE4" s="16">
        <v>22.9</v>
      </c>
      <c r="AF4" s="16">
        <v>23</v>
      </c>
      <c r="AG4" s="16">
        <v>26.3</v>
      </c>
      <c r="AH4" s="16"/>
      <c r="AI4" s="9">
        <f>SUM(C4:AG4)</f>
        <v>573.09999999999991</v>
      </c>
      <c r="AJ4" s="14">
        <f>AVERAGE(C4:AG4)</f>
        <v>18.487096774193546</v>
      </c>
      <c r="AK4" s="15"/>
    </row>
    <row r="5" spans="1:40" x14ac:dyDescent="0.25">
      <c r="A5" s="11" t="s">
        <v>0</v>
      </c>
      <c r="B5" s="10">
        <v>168485</v>
      </c>
      <c r="C5" s="10">
        <v>168492</v>
      </c>
      <c r="D5" s="10">
        <v>168506</v>
      </c>
      <c r="E5" s="10">
        <v>168542</v>
      </c>
      <c r="F5" s="10">
        <v>168548</v>
      </c>
      <c r="G5" s="10">
        <v>168555</v>
      </c>
      <c r="H5" s="10">
        <v>168575</v>
      </c>
      <c r="I5" s="10">
        <v>168602</v>
      </c>
      <c r="J5" s="10">
        <v>168614</v>
      </c>
      <c r="K5" s="10">
        <v>168627</v>
      </c>
      <c r="L5" s="10">
        <v>168645</v>
      </c>
      <c r="M5" s="10">
        <v>168657</v>
      </c>
      <c r="N5" s="10">
        <v>168672</v>
      </c>
      <c r="O5" s="10">
        <v>168705</v>
      </c>
      <c r="P5" s="10">
        <v>168738</v>
      </c>
      <c r="Q5" s="10">
        <v>168744</v>
      </c>
      <c r="R5" s="10">
        <v>168752</v>
      </c>
      <c r="S5" s="10">
        <v>168773</v>
      </c>
      <c r="T5" s="10">
        <v>168773</v>
      </c>
      <c r="U5" s="10">
        <v>168802</v>
      </c>
      <c r="V5" s="10">
        <v>168818</v>
      </c>
      <c r="W5" s="10">
        <v>168831</v>
      </c>
      <c r="X5" s="10">
        <v>168855</v>
      </c>
      <c r="Y5" s="10">
        <v>168878</v>
      </c>
      <c r="Z5" s="10">
        <v>168893</v>
      </c>
      <c r="AA5" s="10">
        <v>168915</v>
      </c>
      <c r="AB5" s="10">
        <v>168956</v>
      </c>
      <c r="AC5" s="10">
        <v>168979</v>
      </c>
      <c r="AD5" s="10">
        <v>168986</v>
      </c>
      <c r="AE5" s="10">
        <v>169009</v>
      </c>
      <c r="AF5" s="10">
        <v>169032</v>
      </c>
      <c r="AG5" s="10">
        <v>169058</v>
      </c>
      <c r="AI5" s="10">
        <f>MAX(C5:AG5)-B5</f>
        <v>573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>
        <v>209</v>
      </c>
    </row>
    <row r="8" spans="1:40" x14ac:dyDescent="0.25">
      <c r="A8" s="11" t="s">
        <v>106</v>
      </c>
      <c r="B8">
        <v>5.62</v>
      </c>
      <c r="C8">
        <v>6.95</v>
      </c>
      <c r="D8">
        <v>12.4</v>
      </c>
      <c r="E8">
        <v>14.4</v>
      </c>
      <c r="F8">
        <v>5.26</v>
      </c>
      <c r="G8">
        <v>6.45</v>
      </c>
      <c r="H8">
        <v>11.7</v>
      </c>
      <c r="I8">
        <v>14.9</v>
      </c>
      <c r="J8">
        <v>9.94</v>
      </c>
      <c r="K8">
        <v>10.8</v>
      </c>
      <c r="L8">
        <v>13</v>
      </c>
      <c r="M8">
        <v>5.8</v>
      </c>
      <c r="N8">
        <v>14</v>
      </c>
      <c r="O8">
        <v>16.8</v>
      </c>
      <c r="P8">
        <v>11</v>
      </c>
      <c r="Q8">
        <v>6.18</v>
      </c>
      <c r="R8">
        <v>8.4600000000000009</v>
      </c>
      <c r="S8">
        <v>15</v>
      </c>
      <c r="T8">
        <v>14.2</v>
      </c>
      <c r="U8">
        <v>10.7</v>
      </c>
      <c r="V8">
        <v>11.7</v>
      </c>
      <c r="W8">
        <v>9.08</v>
      </c>
      <c r="X8">
        <v>14.6</v>
      </c>
      <c r="Y8">
        <v>17.2</v>
      </c>
      <c r="Z8">
        <v>12.7</v>
      </c>
      <c r="AA8">
        <v>13.5</v>
      </c>
      <c r="AB8">
        <v>14.2</v>
      </c>
      <c r="AC8">
        <v>12.5</v>
      </c>
      <c r="AD8">
        <v>6.01</v>
      </c>
      <c r="AE8">
        <v>12.1</v>
      </c>
      <c r="AF8">
        <v>16.2</v>
      </c>
      <c r="AG8">
        <v>16.399999999999999</v>
      </c>
      <c r="AI8" s="8">
        <f>SUM(C8:AG8)</f>
        <v>364.12999999999994</v>
      </c>
      <c r="AJ8" s="21">
        <f>AVERAGE(C8:AG8)</f>
        <v>11.746129032258063</v>
      </c>
    </row>
  </sheetData>
  <conditionalFormatting sqref="X4:AB4 AD4:AG4">
    <cfRule type="cellIs" dxfId="1103" priority="46" operator="greaterThan">
      <formula>180</formula>
    </cfRule>
    <cfRule type="cellIs" dxfId="1102" priority="47" operator="between">
      <formula>140</formula>
      <formula>180</formula>
    </cfRule>
    <cfRule type="cellIs" dxfId="1101" priority="48" operator="between">
      <formula>90</formula>
      <formula>140</formula>
    </cfRule>
  </conditionalFormatting>
  <conditionalFormatting sqref="C4:O4">
    <cfRule type="cellIs" dxfId="1100" priority="49" operator="greaterThan">
      <formula>90</formula>
    </cfRule>
    <cfRule type="cellIs" dxfId="1099" priority="50" operator="between">
      <formula>75</formula>
      <formula>90</formula>
    </cfRule>
    <cfRule type="cellIs" dxfId="1098" priority="51" operator="between">
      <formula>50</formula>
      <formula>75</formula>
    </cfRule>
  </conditionalFormatting>
  <conditionalFormatting sqref="Q4">
    <cfRule type="cellIs" dxfId="1097" priority="43" operator="greaterThan">
      <formula>90</formula>
    </cfRule>
    <cfRule type="cellIs" dxfId="1096" priority="44" operator="between">
      <formula>75</formula>
      <formula>90</formula>
    </cfRule>
    <cfRule type="cellIs" dxfId="1095" priority="45" operator="between">
      <formula>50</formula>
      <formula>75</formula>
    </cfRule>
  </conditionalFormatting>
  <conditionalFormatting sqref="P4">
    <cfRule type="cellIs" dxfId="1094" priority="40" operator="greaterThan">
      <formula>90</formula>
    </cfRule>
    <cfRule type="cellIs" dxfId="1093" priority="41" operator="between">
      <formula>75</formula>
      <formula>90</formula>
    </cfRule>
    <cfRule type="cellIs" dxfId="1092" priority="42" operator="between">
      <formula>50</formula>
      <formula>75</formula>
    </cfRule>
  </conditionalFormatting>
  <conditionalFormatting sqref="R4">
    <cfRule type="cellIs" dxfId="1091" priority="37" operator="greaterThan">
      <formula>90</formula>
    </cfRule>
    <cfRule type="cellIs" dxfId="1090" priority="38" operator="between">
      <formula>75</formula>
      <formula>90</formula>
    </cfRule>
    <cfRule type="cellIs" dxfId="1089" priority="39" operator="between">
      <formula>50</formula>
      <formula>75</formula>
    </cfRule>
  </conditionalFormatting>
  <conditionalFormatting sqref="S4">
    <cfRule type="cellIs" dxfId="1088" priority="34" operator="greaterThan">
      <formula>90</formula>
    </cfRule>
    <cfRule type="cellIs" dxfId="1087" priority="35" operator="between">
      <formula>75</formula>
      <formula>90</formula>
    </cfRule>
    <cfRule type="cellIs" dxfId="1086" priority="36" operator="between">
      <formula>50</formula>
      <formula>75</formula>
    </cfRule>
  </conditionalFormatting>
  <conditionalFormatting sqref="U4">
    <cfRule type="cellIs" dxfId="1085" priority="31" operator="greaterThan">
      <formula>90</formula>
    </cfRule>
    <cfRule type="cellIs" dxfId="1084" priority="32" operator="between">
      <formula>75</formula>
      <formula>90</formula>
    </cfRule>
    <cfRule type="cellIs" dxfId="1083" priority="33" operator="between">
      <formula>50</formula>
      <formula>75</formula>
    </cfRule>
  </conditionalFormatting>
  <conditionalFormatting sqref="V4">
    <cfRule type="cellIs" dxfId="1082" priority="28" operator="greaterThan">
      <formula>90</formula>
    </cfRule>
    <cfRule type="cellIs" dxfId="1081" priority="29" operator="between">
      <formula>75</formula>
      <formula>90</formula>
    </cfRule>
    <cfRule type="cellIs" dxfId="1080" priority="30" operator="between">
      <formula>50</formula>
      <formula>75</formula>
    </cfRule>
  </conditionalFormatting>
  <conditionalFormatting sqref="W4">
    <cfRule type="cellIs" dxfId="1079" priority="25" operator="greaterThan">
      <formula>90</formula>
    </cfRule>
    <cfRule type="cellIs" dxfId="1078" priority="26" operator="between">
      <formula>75</formula>
      <formula>90</formula>
    </cfRule>
    <cfRule type="cellIs" dxfId="1077" priority="27" operator="between">
      <formula>50</formula>
      <formula>75</formula>
    </cfRule>
  </conditionalFormatting>
  <conditionalFormatting sqref="AC4">
    <cfRule type="cellIs" dxfId="1076" priority="22" operator="greaterThan">
      <formula>180</formula>
    </cfRule>
    <cfRule type="cellIs" dxfId="1075" priority="23" operator="between">
      <formula>140</formula>
      <formula>180</formula>
    </cfRule>
    <cfRule type="cellIs" dxfId="1074" priority="24" operator="between">
      <formula>90</formula>
      <formula>140</formula>
    </cfRule>
  </conditionalFormatting>
  <conditionalFormatting sqref="T4">
    <cfRule type="cellIs" dxfId="1073" priority="19" operator="greaterThan">
      <formula>90</formula>
    </cfRule>
    <cfRule type="cellIs" dxfId="1072" priority="20" operator="between">
      <formula>75</formula>
      <formula>90</formula>
    </cfRule>
    <cfRule type="cellIs" dxfId="1071" priority="21" operator="between">
      <formula>50</formula>
      <formula>75</formula>
    </cfRule>
  </conditionalFormatting>
  <conditionalFormatting sqref="C4:AG4">
    <cfRule type="cellIs" dxfId="1070" priority="16" stopIfTrue="1" operator="greaterThan">
      <formula>200</formula>
    </cfRule>
    <cfRule type="cellIs" dxfId="1069" priority="17" stopIfTrue="1" operator="between">
      <formula>140</formula>
      <formula>200</formula>
    </cfRule>
    <cfRule type="cellIs" dxfId="1068" priority="18" stopIfTrue="1" operator="between">
      <formula>90</formula>
      <formula>140</formula>
    </cfRule>
  </conditionalFormatting>
  <conditionalFormatting sqref="X4">
    <cfRule type="cellIs" dxfId="1067" priority="7" operator="greaterThan">
      <formula>90</formula>
    </cfRule>
    <cfRule type="cellIs" dxfId="1066" priority="8" operator="between">
      <formula>75</formula>
      <formula>90</formula>
    </cfRule>
    <cfRule type="cellIs" dxfId="1065" priority="9" operator="between">
      <formula>50</formula>
      <formula>75</formula>
    </cfRule>
  </conditionalFormatting>
  <conditionalFormatting sqref="B4">
    <cfRule type="cellIs" dxfId="1064" priority="4" operator="greaterThan">
      <formula>180</formula>
    </cfRule>
    <cfRule type="cellIs" dxfId="1063" priority="5" operator="between">
      <formula>140</formula>
      <formula>180</formula>
    </cfRule>
    <cfRule type="cellIs" dxfId="1062" priority="6" operator="between">
      <formula>90</formula>
      <formula>140</formula>
    </cfRule>
  </conditionalFormatting>
  <conditionalFormatting sqref="B4">
    <cfRule type="cellIs" dxfId="1061" priority="1" stopIfTrue="1" operator="greaterThan">
      <formula>200</formula>
    </cfRule>
    <cfRule type="cellIs" dxfId="1060" priority="2" stopIfTrue="1" operator="between">
      <formula>140</formula>
      <formula>200</formula>
    </cfRule>
    <cfRule type="cellIs" dxfId="105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10.3</v>
      </c>
      <c r="C3" s="12">
        <v>0.42899999999999999</v>
      </c>
      <c r="D3" s="12">
        <v>0.55900000000000005</v>
      </c>
      <c r="E3" s="12">
        <v>1.2</v>
      </c>
      <c r="F3" s="12">
        <v>0.54600000000000004</v>
      </c>
      <c r="G3" s="12">
        <v>0.753</v>
      </c>
      <c r="H3" s="12">
        <v>1.18</v>
      </c>
      <c r="I3" s="12">
        <v>9.41</v>
      </c>
      <c r="J3" s="12">
        <v>8.14</v>
      </c>
      <c r="K3" s="12">
        <v>8.89</v>
      </c>
      <c r="L3" s="12">
        <v>11.4</v>
      </c>
      <c r="M3" s="12">
        <v>12.9</v>
      </c>
      <c r="N3" s="12">
        <v>4.0599999999999996</v>
      </c>
      <c r="O3" s="12">
        <v>1.64</v>
      </c>
      <c r="P3" s="12">
        <v>2.2799999999999998</v>
      </c>
      <c r="Q3" s="12">
        <v>1.34</v>
      </c>
      <c r="R3" s="12">
        <v>1.03</v>
      </c>
      <c r="S3" s="12">
        <v>0.89</v>
      </c>
      <c r="T3" s="12">
        <v>13.3</v>
      </c>
      <c r="U3" s="12">
        <v>15.3</v>
      </c>
      <c r="V3" s="12">
        <v>9.48</v>
      </c>
      <c r="W3" s="12">
        <v>13.7</v>
      </c>
      <c r="X3" s="12">
        <v>14.4</v>
      </c>
      <c r="Y3" s="12">
        <v>14.8</v>
      </c>
      <c r="Z3" s="12">
        <v>10.7</v>
      </c>
      <c r="AA3" s="12">
        <v>0.40500000000000003</v>
      </c>
      <c r="AB3" s="12">
        <v>0.3</v>
      </c>
      <c r="AC3" s="12">
        <v>6.8000000000000005E-2</v>
      </c>
      <c r="AD3" s="12">
        <v>15.8</v>
      </c>
      <c r="AE3" s="12">
        <v>8.08</v>
      </c>
      <c r="AF3" s="12">
        <v>3.01</v>
      </c>
      <c r="AG3" s="12">
        <v>7.76</v>
      </c>
      <c r="AH3" s="12"/>
      <c r="AI3" s="12"/>
    </row>
    <row r="4" spans="1:40" s="7" customFormat="1" x14ac:dyDescent="0.25">
      <c r="A4" s="13" t="s">
        <v>30</v>
      </c>
      <c r="B4" s="16">
        <v>26.3</v>
      </c>
      <c r="C4" s="7">
        <v>0.83</v>
      </c>
      <c r="D4" s="7">
        <v>0.89</v>
      </c>
      <c r="E4" s="7">
        <v>4.13</v>
      </c>
      <c r="F4" s="7">
        <v>1.5</v>
      </c>
      <c r="G4" s="7">
        <v>2.76</v>
      </c>
      <c r="H4" s="7">
        <v>5.5</v>
      </c>
      <c r="I4" s="7">
        <v>30.4</v>
      </c>
      <c r="J4" s="7">
        <v>41.1</v>
      </c>
      <c r="K4" s="7">
        <v>37.1</v>
      </c>
      <c r="L4" s="7">
        <v>35.5</v>
      </c>
      <c r="M4" s="7">
        <v>38.299999999999997</v>
      </c>
      <c r="N4" s="7">
        <v>10.5</v>
      </c>
      <c r="O4" s="7">
        <v>7.22</v>
      </c>
      <c r="P4" s="7">
        <v>7.19</v>
      </c>
      <c r="Q4" s="7">
        <v>3.23</v>
      </c>
      <c r="R4" s="7">
        <v>3.63</v>
      </c>
      <c r="S4" s="7">
        <v>2.19</v>
      </c>
      <c r="T4" s="7">
        <v>41.3</v>
      </c>
      <c r="U4" s="7">
        <v>55</v>
      </c>
      <c r="V4" s="7">
        <v>41.3</v>
      </c>
      <c r="W4" s="7">
        <v>24.6</v>
      </c>
      <c r="X4" s="7">
        <v>35</v>
      </c>
      <c r="Y4" s="16">
        <v>34.299999999999997</v>
      </c>
      <c r="Z4" s="16">
        <v>57.8</v>
      </c>
      <c r="AA4" s="16">
        <v>0.08</v>
      </c>
      <c r="AB4" s="16">
        <v>0.27</v>
      </c>
      <c r="AC4" s="16">
        <v>0.05</v>
      </c>
      <c r="AD4" s="16">
        <v>15.6</v>
      </c>
      <c r="AE4" s="16">
        <v>23.8</v>
      </c>
      <c r="AF4" s="16">
        <v>12.3</v>
      </c>
      <c r="AG4" s="16">
        <v>30.8</v>
      </c>
      <c r="AH4" s="16"/>
      <c r="AI4" s="9">
        <f>SUM(C4:AG4)</f>
        <v>604.16999999999985</v>
      </c>
      <c r="AJ4" s="14">
        <f>AVERAGE(C4:AG4)</f>
        <v>19.489354838709673</v>
      </c>
      <c r="AK4" s="15"/>
    </row>
    <row r="5" spans="1:40" x14ac:dyDescent="0.25">
      <c r="A5" s="11" t="s">
        <v>0</v>
      </c>
      <c r="B5" s="10">
        <v>169058</v>
      </c>
      <c r="C5" s="10">
        <v>169059</v>
      </c>
      <c r="D5" s="10">
        <v>169060</v>
      </c>
      <c r="E5" s="10">
        <v>169064</v>
      </c>
      <c r="F5" s="10">
        <v>169066</v>
      </c>
      <c r="G5" s="10">
        <v>169068</v>
      </c>
      <c r="H5" s="10">
        <v>169074</v>
      </c>
      <c r="I5" s="10">
        <v>169104</v>
      </c>
      <c r="J5" s="10">
        <v>169145</v>
      </c>
      <c r="K5" s="10">
        <v>169182</v>
      </c>
      <c r="L5" s="10">
        <v>169218</v>
      </c>
      <c r="M5" s="10">
        <v>169256</v>
      </c>
      <c r="N5" s="10">
        <v>169267</v>
      </c>
      <c r="O5" s="10">
        <v>169274</v>
      </c>
      <c r="P5" s="10">
        <v>169281</v>
      </c>
      <c r="Q5" s="10">
        <v>169284</v>
      </c>
      <c r="R5" s="10">
        <v>169288</v>
      </c>
      <c r="S5" s="10">
        <v>169290</v>
      </c>
      <c r="T5" s="10">
        <v>169332</v>
      </c>
      <c r="U5" s="10">
        <v>169387</v>
      </c>
      <c r="V5" s="10">
        <v>169428</v>
      </c>
      <c r="W5" s="10">
        <v>169452</v>
      </c>
      <c r="X5" s="10">
        <v>169488</v>
      </c>
      <c r="Y5" s="10">
        <v>169522</v>
      </c>
      <c r="Z5" s="10">
        <v>169580</v>
      </c>
      <c r="AA5" s="10">
        <v>169580</v>
      </c>
      <c r="AB5" s="10">
        <v>169580</v>
      </c>
      <c r="AC5" s="10">
        <v>169580</v>
      </c>
      <c r="AD5" s="10">
        <v>169596</v>
      </c>
      <c r="AE5" s="10">
        <v>169619</v>
      </c>
      <c r="AF5" s="10">
        <v>169632</v>
      </c>
      <c r="AG5" s="10">
        <v>169662</v>
      </c>
      <c r="AI5" s="10">
        <f>MAX(C5:AG5)-B5</f>
        <v>604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23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0.04</v>
      </c>
      <c r="I7" s="12">
        <v>16.899999999999999</v>
      </c>
      <c r="J7" s="12">
        <v>17.8</v>
      </c>
      <c r="K7" s="12">
        <v>15.6</v>
      </c>
      <c r="L7" s="12">
        <v>21.4</v>
      </c>
      <c r="M7" s="12">
        <v>21.5</v>
      </c>
      <c r="N7" s="12">
        <v>1.43</v>
      </c>
      <c r="O7" s="12">
        <v>0.3</v>
      </c>
      <c r="P7" s="12">
        <v>0.7</v>
      </c>
      <c r="Q7" s="12">
        <v>1E-3</v>
      </c>
      <c r="R7" s="12">
        <v>0</v>
      </c>
      <c r="S7" s="12">
        <v>0</v>
      </c>
      <c r="T7" s="12">
        <v>29.3</v>
      </c>
      <c r="U7" s="12">
        <v>36.5</v>
      </c>
      <c r="V7" s="12">
        <v>21.2</v>
      </c>
      <c r="W7" s="12">
        <v>10.1</v>
      </c>
      <c r="X7" s="12">
        <v>18.2</v>
      </c>
      <c r="Y7" s="12">
        <v>16.3</v>
      </c>
      <c r="Z7" s="12">
        <v>39.6</v>
      </c>
      <c r="AA7" s="12">
        <v>0</v>
      </c>
      <c r="AB7" s="12">
        <v>0</v>
      </c>
      <c r="AC7" s="12">
        <v>0</v>
      </c>
      <c r="AD7" s="12">
        <v>6.51</v>
      </c>
      <c r="AE7" s="12">
        <v>8.27</v>
      </c>
      <c r="AF7" s="12">
        <v>1.08</v>
      </c>
      <c r="AG7" s="12">
        <v>12.3</v>
      </c>
      <c r="AH7" s="12"/>
      <c r="AI7" s="24">
        <f>SUM(C7:AG7)</f>
        <v>295.03099999999995</v>
      </c>
    </row>
    <row r="8" spans="1:40" x14ac:dyDescent="0.25">
      <c r="A8" s="11" t="s">
        <v>106</v>
      </c>
      <c r="B8">
        <v>16.399999999999999</v>
      </c>
      <c r="C8">
        <v>0.83</v>
      </c>
      <c r="D8">
        <v>0.89</v>
      </c>
      <c r="E8">
        <v>4.13</v>
      </c>
      <c r="F8">
        <v>1.5</v>
      </c>
      <c r="G8">
        <v>2.76</v>
      </c>
      <c r="H8">
        <v>5.46</v>
      </c>
      <c r="I8">
        <v>13.5</v>
      </c>
      <c r="J8">
        <v>23.3</v>
      </c>
      <c r="K8">
        <v>21.6</v>
      </c>
      <c r="L8">
        <v>14.1</v>
      </c>
      <c r="M8">
        <v>16.600000000000001</v>
      </c>
      <c r="N8">
        <v>9.1</v>
      </c>
      <c r="O8">
        <v>6.92</v>
      </c>
      <c r="P8">
        <v>6.49</v>
      </c>
      <c r="Q8">
        <v>3.22</v>
      </c>
      <c r="R8">
        <v>3.63</v>
      </c>
      <c r="S8">
        <v>2.19</v>
      </c>
      <c r="T8">
        <v>12</v>
      </c>
      <c r="U8">
        <v>18.5</v>
      </c>
      <c r="V8">
        <v>20.100000000000001</v>
      </c>
      <c r="W8">
        <v>14.5</v>
      </c>
      <c r="X8">
        <v>16.8</v>
      </c>
      <c r="Y8">
        <v>18</v>
      </c>
      <c r="Z8">
        <v>18.3</v>
      </c>
      <c r="AA8">
        <v>0.08</v>
      </c>
      <c r="AB8">
        <v>0.27</v>
      </c>
      <c r="AC8">
        <v>0.05</v>
      </c>
      <c r="AD8">
        <v>9.0500000000000007</v>
      </c>
      <c r="AE8">
        <v>15.5</v>
      </c>
      <c r="AF8">
        <v>11.2</v>
      </c>
      <c r="AG8">
        <v>18.399999999999999</v>
      </c>
      <c r="AI8" s="24">
        <f>SUM(C8:AG8)</f>
        <v>308.96999999999997</v>
      </c>
      <c r="AJ8" s="21">
        <f>AVERAGE(C8:AG8)</f>
        <v>9.9667741935483853</v>
      </c>
    </row>
  </sheetData>
  <conditionalFormatting sqref="X4:AB4 AD4:AG4">
    <cfRule type="cellIs" dxfId="1058" priority="46" operator="greaterThan">
      <formula>180</formula>
    </cfRule>
    <cfRule type="cellIs" dxfId="1057" priority="47" operator="between">
      <formula>140</formula>
      <formula>180</formula>
    </cfRule>
    <cfRule type="cellIs" dxfId="1056" priority="48" operator="between">
      <formula>90</formula>
      <formula>140</formula>
    </cfRule>
  </conditionalFormatting>
  <conditionalFormatting sqref="C4:O4">
    <cfRule type="cellIs" dxfId="1055" priority="49" operator="greaterThan">
      <formula>90</formula>
    </cfRule>
    <cfRule type="cellIs" dxfId="1054" priority="50" operator="between">
      <formula>75</formula>
      <formula>90</formula>
    </cfRule>
    <cfRule type="cellIs" dxfId="1053" priority="51" operator="between">
      <formula>50</formula>
      <formula>75</formula>
    </cfRule>
  </conditionalFormatting>
  <conditionalFormatting sqref="Q4">
    <cfRule type="cellIs" dxfId="1052" priority="43" operator="greaterThan">
      <formula>90</formula>
    </cfRule>
    <cfRule type="cellIs" dxfId="1051" priority="44" operator="between">
      <formula>75</formula>
      <formula>90</formula>
    </cfRule>
    <cfRule type="cellIs" dxfId="1050" priority="45" operator="between">
      <formula>50</formula>
      <formula>75</formula>
    </cfRule>
  </conditionalFormatting>
  <conditionalFormatting sqref="P4">
    <cfRule type="cellIs" dxfId="1049" priority="40" operator="greaterThan">
      <formula>90</formula>
    </cfRule>
    <cfRule type="cellIs" dxfId="1048" priority="41" operator="between">
      <formula>75</formula>
      <formula>90</formula>
    </cfRule>
    <cfRule type="cellIs" dxfId="1047" priority="42" operator="between">
      <formula>50</formula>
      <formula>75</formula>
    </cfRule>
  </conditionalFormatting>
  <conditionalFormatting sqref="R4">
    <cfRule type="cellIs" dxfId="1046" priority="37" operator="greaterThan">
      <formula>90</formula>
    </cfRule>
    <cfRule type="cellIs" dxfId="1045" priority="38" operator="between">
      <formula>75</formula>
      <formula>90</formula>
    </cfRule>
    <cfRule type="cellIs" dxfId="1044" priority="39" operator="between">
      <formula>50</formula>
      <formula>75</formula>
    </cfRule>
  </conditionalFormatting>
  <conditionalFormatting sqref="S4">
    <cfRule type="cellIs" dxfId="1043" priority="34" operator="greaterThan">
      <formula>90</formula>
    </cfRule>
    <cfRule type="cellIs" dxfId="1042" priority="35" operator="between">
      <formula>75</formula>
      <formula>90</formula>
    </cfRule>
    <cfRule type="cellIs" dxfId="1041" priority="36" operator="between">
      <formula>50</formula>
      <formula>75</formula>
    </cfRule>
  </conditionalFormatting>
  <conditionalFormatting sqref="U4">
    <cfRule type="cellIs" dxfId="1040" priority="31" operator="greaterThan">
      <formula>90</formula>
    </cfRule>
    <cfRule type="cellIs" dxfId="1039" priority="32" operator="between">
      <formula>75</formula>
      <formula>90</formula>
    </cfRule>
    <cfRule type="cellIs" dxfId="1038" priority="33" operator="between">
      <formula>50</formula>
      <formula>75</formula>
    </cfRule>
  </conditionalFormatting>
  <conditionalFormatting sqref="V4">
    <cfRule type="cellIs" dxfId="1037" priority="28" operator="greaterThan">
      <formula>90</formula>
    </cfRule>
    <cfRule type="cellIs" dxfId="1036" priority="29" operator="between">
      <formula>75</formula>
      <formula>90</formula>
    </cfRule>
    <cfRule type="cellIs" dxfId="1035" priority="30" operator="between">
      <formula>50</formula>
      <formula>75</formula>
    </cfRule>
  </conditionalFormatting>
  <conditionalFormatting sqref="W4">
    <cfRule type="cellIs" dxfId="1034" priority="25" operator="greaterThan">
      <formula>90</formula>
    </cfRule>
    <cfRule type="cellIs" dxfId="1033" priority="26" operator="between">
      <formula>75</formula>
      <formula>90</formula>
    </cfRule>
    <cfRule type="cellIs" dxfId="1032" priority="27" operator="between">
      <formula>50</formula>
      <formula>75</formula>
    </cfRule>
  </conditionalFormatting>
  <conditionalFormatting sqref="AC4">
    <cfRule type="cellIs" dxfId="1031" priority="22" operator="greaterThan">
      <formula>180</formula>
    </cfRule>
    <cfRule type="cellIs" dxfId="1030" priority="23" operator="between">
      <formula>140</formula>
      <formula>180</formula>
    </cfRule>
    <cfRule type="cellIs" dxfId="1029" priority="24" operator="between">
      <formula>90</formula>
      <formula>140</formula>
    </cfRule>
  </conditionalFormatting>
  <conditionalFormatting sqref="T4">
    <cfRule type="cellIs" dxfId="1028" priority="19" operator="greaterThan">
      <formula>90</formula>
    </cfRule>
    <cfRule type="cellIs" dxfId="1027" priority="20" operator="between">
      <formula>75</formula>
      <formula>90</formula>
    </cfRule>
    <cfRule type="cellIs" dxfId="1026" priority="21" operator="between">
      <formula>50</formula>
      <formula>75</formula>
    </cfRule>
  </conditionalFormatting>
  <conditionalFormatting sqref="C4:AG4">
    <cfRule type="cellIs" dxfId="1025" priority="16" stopIfTrue="1" operator="greaterThan">
      <formula>200</formula>
    </cfRule>
    <cfRule type="cellIs" dxfId="1024" priority="17" stopIfTrue="1" operator="between">
      <formula>140</formula>
      <formula>200</formula>
    </cfRule>
    <cfRule type="cellIs" dxfId="1023" priority="18" stopIfTrue="1" operator="between">
      <formula>90</formula>
      <formula>140</formula>
    </cfRule>
  </conditionalFormatting>
  <conditionalFormatting sqref="X4">
    <cfRule type="cellIs" dxfId="1022" priority="13" operator="greaterThan">
      <formula>90</formula>
    </cfRule>
    <cfRule type="cellIs" dxfId="1021" priority="14" operator="between">
      <formula>75</formula>
      <formula>90</formula>
    </cfRule>
    <cfRule type="cellIs" dxfId="1020" priority="15" operator="between">
      <formula>50</formula>
      <formula>75</formula>
    </cfRule>
  </conditionalFormatting>
  <conditionalFormatting sqref="B4">
    <cfRule type="cellIs" dxfId="1019" priority="4" operator="greaterThan">
      <formula>180</formula>
    </cfRule>
    <cfRule type="cellIs" dxfId="1018" priority="5" operator="between">
      <formula>140</formula>
      <formula>180</formula>
    </cfRule>
    <cfRule type="cellIs" dxfId="1017" priority="6" operator="between">
      <formula>90</formula>
      <formula>140</formula>
    </cfRule>
  </conditionalFormatting>
  <conditionalFormatting sqref="B4">
    <cfRule type="cellIs" dxfId="1016" priority="1" stopIfTrue="1" operator="greaterThan">
      <formula>200</formula>
    </cfRule>
    <cfRule type="cellIs" dxfId="1015" priority="2" stopIfTrue="1" operator="between">
      <formula>140</formula>
      <formula>200</formula>
    </cfRule>
    <cfRule type="cellIs" dxfId="101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7.76</v>
      </c>
      <c r="C3" s="12">
        <v>8.36</v>
      </c>
      <c r="D3" s="12">
        <v>8.26</v>
      </c>
      <c r="E3" s="12">
        <v>3.57</v>
      </c>
      <c r="F3" s="12">
        <v>11.1</v>
      </c>
      <c r="G3" s="12">
        <v>12.3</v>
      </c>
      <c r="H3" s="12">
        <v>6.09</v>
      </c>
      <c r="I3" s="12">
        <v>6.8</v>
      </c>
      <c r="J3" s="12">
        <v>19.2</v>
      </c>
      <c r="K3" s="12">
        <v>9.6999999999999993</v>
      </c>
      <c r="L3" s="12">
        <v>2.57</v>
      </c>
      <c r="M3" s="12">
        <v>10.8</v>
      </c>
      <c r="N3" s="12">
        <v>3.92</v>
      </c>
      <c r="O3" s="12">
        <v>5.14</v>
      </c>
      <c r="P3" s="12">
        <v>14.5</v>
      </c>
      <c r="Q3" s="12">
        <v>21.8</v>
      </c>
      <c r="R3" s="12">
        <v>14.6</v>
      </c>
      <c r="S3" s="12">
        <v>15.6</v>
      </c>
      <c r="T3" s="12">
        <v>12.1</v>
      </c>
      <c r="U3" s="12">
        <v>16.7</v>
      </c>
      <c r="V3" s="12">
        <v>14.4</v>
      </c>
      <c r="W3" s="12">
        <v>14.8</v>
      </c>
      <c r="X3" s="12">
        <v>14.5</v>
      </c>
      <c r="Y3" s="12">
        <v>13.5</v>
      </c>
      <c r="Z3" s="12">
        <v>13.8</v>
      </c>
      <c r="AA3" s="12">
        <v>14.9</v>
      </c>
      <c r="AB3" s="12">
        <v>19.100000000000001</v>
      </c>
      <c r="AC3" s="12">
        <v>9.18</v>
      </c>
      <c r="AD3" s="12">
        <v>20.399999999999999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30.8</v>
      </c>
      <c r="C4" s="7">
        <v>18.100000000000001</v>
      </c>
      <c r="D4" s="7">
        <v>24.4</v>
      </c>
      <c r="E4" s="7">
        <v>9.24</v>
      </c>
      <c r="F4" s="7">
        <v>34.700000000000003</v>
      </c>
      <c r="G4" s="7">
        <v>40.200000000000003</v>
      </c>
      <c r="H4" s="7">
        <v>20.3</v>
      </c>
      <c r="I4" s="7">
        <v>20</v>
      </c>
      <c r="J4" s="7">
        <v>51.2</v>
      </c>
      <c r="K4" s="7">
        <v>17.600000000000001</v>
      </c>
      <c r="L4" s="7">
        <v>2.67</v>
      </c>
      <c r="M4" s="7">
        <v>30.1</v>
      </c>
      <c r="N4" s="7">
        <v>15.6</v>
      </c>
      <c r="O4" s="7">
        <v>20.3</v>
      </c>
      <c r="P4" s="7">
        <v>61.1</v>
      </c>
      <c r="Q4" s="7">
        <v>45.5</v>
      </c>
      <c r="R4" s="7">
        <v>69.400000000000006</v>
      </c>
      <c r="S4" s="7">
        <v>83.3</v>
      </c>
      <c r="T4" s="7">
        <v>54.9</v>
      </c>
      <c r="U4" s="7">
        <v>79.2</v>
      </c>
      <c r="V4" s="7">
        <v>91.9</v>
      </c>
      <c r="W4" s="7">
        <v>95.9</v>
      </c>
      <c r="X4" s="7">
        <v>52.8</v>
      </c>
      <c r="Y4" s="16">
        <v>85.3</v>
      </c>
      <c r="Z4" s="16">
        <v>87.7</v>
      </c>
      <c r="AA4" s="16">
        <v>97</v>
      </c>
      <c r="AB4" s="16">
        <v>81.7</v>
      </c>
      <c r="AC4" s="16">
        <v>37.1</v>
      </c>
      <c r="AD4" s="16">
        <v>69</v>
      </c>
      <c r="AE4" s="16"/>
      <c r="AF4" s="16"/>
      <c r="AG4" s="16"/>
      <c r="AH4" s="16"/>
      <c r="AI4" s="9">
        <f>SUM(C4:AG4)</f>
        <v>1396.2099999999998</v>
      </c>
      <c r="AJ4" s="14">
        <f>AVERAGE(C4:AG4)</f>
        <v>49.864642857142847</v>
      </c>
      <c r="AK4" s="15"/>
    </row>
    <row r="5" spans="1:40" x14ac:dyDescent="0.25">
      <c r="A5" s="11" t="s">
        <v>0</v>
      </c>
      <c r="B5" s="10">
        <v>169662</v>
      </c>
      <c r="C5" s="10">
        <v>169680</v>
      </c>
      <c r="D5" s="10">
        <v>169705</v>
      </c>
      <c r="E5" s="10">
        <v>169714</v>
      </c>
      <c r="F5" s="10">
        <v>169749</v>
      </c>
      <c r="G5" s="10">
        <v>169789</v>
      </c>
      <c r="H5" s="10">
        <v>169809</v>
      </c>
      <c r="I5" s="10">
        <v>169829</v>
      </c>
      <c r="J5" s="10">
        <v>169881</v>
      </c>
      <c r="K5" s="10">
        <v>169898</v>
      </c>
      <c r="L5" s="10">
        <v>169901</v>
      </c>
      <c r="M5" s="10">
        <v>169931</v>
      </c>
      <c r="N5" s="10">
        <v>169946</v>
      </c>
      <c r="O5" s="10">
        <v>169967</v>
      </c>
      <c r="P5" s="10">
        <v>170028</v>
      </c>
      <c r="Q5" s="10">
        <v>170074</v>
      </c>
      <c r="R5" s="10">
        <v>170143</v>
      </c>
      <c r="S5" s="10">
        <v>170226</v>
      </c>
      <c r="T5" s="10">
        <v>170281</v>
      </c>
      <c r="U5" s="10">
        <v>170360</v>
      </c>
      <c r="V5" s="10">
        <v>170452</v>
      </c>
      <c r="W5" s="10">
        <v>170548</v>
      </c>
      <c r="X5" s="10">
        <v>170601</v>
      </c>
      <c r="Y5" s="10">
        <v>170686</v>
      </c>
      <c r="Z5" s="10">
        <v>170774</v>
      </c>
      <c r="AA5" s="10">
        <v>170871</v>
      </c>
      <c r="AB5" s="10">
        <v>170952</v>
      </c>
      <c r="AC5" s="10">
        <v>170990</v>
      </c>
      <c r="AD5" s="10">
        <v>171059</v>
      </c>
      <c r="AE5" s="10"/>
      <c r="AF5" s="10"/>
      <c r="AG5" s="10"/>
      <c r="AI5" s="10">
        <f>MAX(C5:AG5)-B5</f>
        <v>1397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12.3</v>
      </c>
      <c r="C7" s="12">
        <v>7.51</v>
      </c>
      <c r="D7" s="12">
        <v>9.35</v>
      </c>
      <c r="E7" s="12">
        <v>0.34</v>
      </c>
      <c r="F7" s="12">
        <v>18.100000000000001</v>
      </c>
      <c r="G7" s="12">
        <v>26.4</v>
      </c>
      <c r="H7" s="12">
        <v>3.56</v>
      </c>
      <c r="I7" s="12">
        <v>10</v>
      </c>
      <c r="J7" s="12">
        <v>35.9</v>
      </c>
      <c r="K7" s="12">
        <v>6.11</v>
      </c>
      <c r="L7" s="12">
        <v>0</v>
      </c>
      <c r="M7" s="12">
        <v>8.14</v>
      </c>
      <c r="N7" s="12">
        <v>3.96</v>
      </c>
      <c r="O7" s="12">
        <v>4.79</v>
      </c>
      <c r="P7" s="12">
        <v>40.299999999999997</v>
      </c>
      <c r="Q7" s="12">
        <v>30.6</v>
      </c>
      <c r="R7" s="12">
        <v>44.2</v>
      </c>
      <c r="S7" s="12">
        <v>59.3</v>
      </c>
      <c r="T7" s="12">
        <v>31.7</v>
      </c>
      <c r="U7" s="12">
        <v>54.9</v>
      </c>
      <c r="V7" s="12">
        <v>64.099999999999994</v>
      </c>
      <c r="W7" s="12">
        <v>74.3</v>
      </c>
      <c r="X7" s="12">
        <v>28</v>
      </c>
      <c r="Y7" s="12">
        <v>66</v>
      </c>
      <c r="Z7" s="12">
        <v>62.6</v>
      </c>
      <c r="AA7" s="12">
        <v>77.7</v>
      </c>
      <c r="AB7" s="12">
        <v>56.8</v>
      </c>
      <c r="AC7" s="12">
        <v>11.8</v>
      </c>
      <c r="AD7" s="12">
        <v>34.299999999999997</v>
      </c>
      <c r="AE7" s="12"/>
      <c r="AF7" s="12"/>
      <c r="AG7" s="12"/>
      <c r="AH7" s="12"/>
      <c r="AI7" s="24">
        <f>SUM(C7:AG7)</f>
        <v>870.75999999999988</v>
      </c>
    </row>
    <row r="8" spans="1:40" x14ac:dyDescent="0.25">
      <c r="A8" s="11" t="s">
        <v>106</v>
      </c>
      <c r="B8">
        <v>18.399999999999999</v>
      </c>
      <c r="C8">
        <v>10.5</v>
      </c>
      <c r="D8">
        <v>15.1</v>
      </c>
      <c r="E8">
        <v>8.9</v>
      </c>
      <c r="F8">
        <v>16.600000000000001</v>
      </c>
      <c r="G8">
        <v>13.8</v>
      </c>
      <c r="H8">
        <v>16.7</v>
      </c>
      <c r="I8">
        <v>9.98</v>
      </c>
      <c r="J8">
        <v>15.3</v>
      </c>
      <c r="K8">
        <v>11.4</v>
      </c>
      <c r="L8">
        <v>2.67</v>
      </c>
      <c r="M8">
        <v>22</v>
      </c>
      <c r="N8">
        <v>11.7</v>
      </c>
      <c r="O8">
        <v>15.5</v>
      </c>
      <c r="P8">
        <v>20.8</v>
      </c>
      <c r="Q8">
        <v>14.9</v>
      </c>
      <c r="R8">
        <v>25.1</v>
      </c>
      <c r="S8">
        <v>23.9</v>
      </c>
      <c r="T8">
        <v>23.2</v>
      </c>
      <c r="U8">
        <v>24.3</v>
      </c>
      <c r="V8">
        <v>27.8</v>
      </c>
      <c r="W8">
        <v>21.6</v>
      </c>
      <c r="X8">
        <v>24.8</v>
      </c>
      <c r="Y8">
        <v>19.3</v>
      </c>
      <c r="Z8">
        <v>25</v>
      </c>
      <c r="AA8">
        <v>19.3</v>
      </c>
      <c r="AB8">
        <v>24.9</v>
      </c>
      <c r="AC8">
        <v>25.4</v>
      </c>
      <c r="AD8">
        <v>34.700000000000003</v>
      </c>
      <c r="AI8" s="24">
        <f>SUM(C8:AG8)</f>
        <v>525.15000000000009</v>
      </c>
      <c r="AJ8" s="21">
        <f>AVERAGE(C8:AG8)</f>
        <v>18.755357142857147</v>
      </c>
    </row>
  </sheetData>
  <conditionalFormatting sqref="X4:AB4 AD4:AG4">
    <cfRule type="cellIs" dxfId="1013" priority="46" operator="greaterThan">
      <formula>180</formula>
    </cfRule>
    <cfRule type="cellIs" dxfId="1012" priority="47" operator="between">
      <formula>140</formula>
      <formula>180</formula>
    </cfRule>
    <cfRule type="cellIs" dxfId="1011" priority="48" operator="between">
      <formula>90</formula>
      <formula>140</formula>
    </cfRule>
  </conditionalFormatting>
  <conditionalFormatting sqref="C4:O4">
    <cfRule type="cellIs" dxfId="1010" priority="49" operator="greaterThan">
      <formula>90</formula>
    </cfRule>
    <cfRule type="cellIs" dxfId="1009" priority="50" operator="between">
      <formula>75</formula>
      <formula>90</formula>
    </cfRule>
    <cfRule type="cellIs" dxfId="1008" priority="51" operator="between">
      <formula>50</formula>
      <formula>75</formula>
    </cfRule>
  </conditionalFormatting>
  <conditionalFormatting sqref="Q4">
    <cfRule type="cellIs" dxfId="1007" priority="43" operator="greaterThan">
      <formula>90</formula>
    </cfRule>
    <cfRule type="cellIs" dxfId="1006" priority="44" operator="between">
      <formula>75</formula>
      <formula>90</formula>
    </cfRule>
    <cfRule type="cellIs" dxfId="1005" priority="45" operator="between">
      <formula>50</formula>
      <formula>75</formula>
    </cfRule>
  </conditionalFormatting>
  <conditionalFormatting sqref="P4">
    <cfRule type="cellIs" dxfId="1004" priority="40" operator="greaterThan">
      <formula>90</formula>
    </cfRule>
    <cfRule type="cellIs" dxfId="1003" priority="41" operator="between">
      <formula>75</formula>
      <formula>90</formula>
    </cfRule>
    <cfRule type="cellIs" dxfId="1002" priority="42" operator="between">
      <formula>50</formula>
      <formula>75</formula>
    </cfRule>
  </conditionalFormatting>
  <conditionalFormatting sqref="R4">
    <cfRule type="cellIs" dxfId="1001" priority="37" operator="greaterThan">
      <formula>90</formula>
    </cfRule>
    <cfRule type="cellIs" dxfId="1000" priority="38" operator="between">
      <formula>75</formula>
      <formula>90</formula>
    </cfRule>
    <cfRule type="cellIs" dxfId="999" priority="39" operator="between">
      <formula>50</formula>
      <formula>75</formula>
    </cfRule>
  </conditionalFormatting>
  <conditionalFormatting sqref="S4">
    <cfRule type="cellIs" dxfId="998" priority="34" operator="greaterThan">
      <formula>90</formula>
    </cfRule>
    <cfRule type="cellIs" dxfId="997" priority="35" operator="between">
      <formula>75</formula>
      <formula>90</formula>
    </cfRule>
    <cfRule type="cellIs" dxfId="996" priority="36" operator="between">
      <formula>50</formula>
      <formula>75</formula>
    </cfRule>
  </conditionalFormatting>
  <conditionalFormatting sqref="U4">
    <cfRule type="cellIs" dxfId="995" priority="31" operator="greaterThan">
      <formula>90</formula>
    </cfRule>
    <cfRule type="cellIs" dxfId="994" priority="32" operator="between">
      <formula>75</formula>
      <formula>90</formula>
    </cfRule>
    <cfRule type="cellIs" dxfId="993" priority="33" operator="between">
      <formula>50</formula>
      <formula>75</formula>
    </cfRule>
  </conditionalFormatting>
  <conditionalFormatting sqref="V4">
    <cfRule type="cellIs" dxfId="992" priority="28" operator="greaterThan">
      <formula>90</formula>
    </cfRule>
    <cfRule type="cellIs" dxfId="991" priority="29" operator="between">
      <formula>75</formula>
      <formula>90</formula>
    </cfRule>
    <cfRule type="cellIs" dxfId="990" priority="30" operator="between">
      <formula>50</formula>
      <formula>75</formula>
    </cfRule>
  </conditionalFormatting>
  <conditionalFormatting sqref="W4">
    <cfRule type="cellIs" dxfId="989" priority="25" operator="greaterThan">
      <formula>90</formula>
    </cfRule>
    <cfRule type="cellIs" dxfId="988" priority="26" operator="between">
      <formula>75</formula>
      <formula>90</formula>
    </cfRule>
    <cfRule type="cellIs" dxfId="987" priority="27" operator="between">
      <formula>50</formula>
      <formula>75</formula>
    </cfRule>
  </conditionalFormatting>
  <conditionalFormatting sqref="AC4">
    <cfRule type="cellIs" dxfId="986" priority="22" operator="greaterThan">
      <formula>180</formula>
    </cfRule>
    <cfRule type="cellIs" dxfId="985" priority="23" operator="between">
      <formula>140</formula>
      <formula>180</formula>
    </cfRule>
    <cfRule type="cellIs" dxfId="984" priority="24" operator="between">
      <formula>90</formula>
      <formula>140</formula>
    </cfRule>
  </conditionalFormatting>
  <conditionalFormatting sqref="T4">
    <cfRule type="cellIs" dxfId="983" priority="19" operator="greaterThan">
      <formula>90</formula>
    </cfRule>
    <cfRule type="cellIs" dxfId="982" priority="20" operator="between">
      <formula>75</formula>
      <formula>90</formula>
    </cfRule>
    <cfRule type="cellIs" dxfId="981" priority="21" operator="between">
      <formula>50</formula>
      <formula>75</formula>
    </cfRule>
  </conditionalFormatting>
  <conditionalFormatting sqref="C4:AG4">
    <cfRule type="cellIs" dxfId="980" priority="16" stopIfTrue="1" operator="greaterThan">
      <formula>200</formula>
    </cfRule>
    <cfRule type="cellIs" dxfId="979" priority="17" stopIfTrue="1" operator="between">
      <formula>140</formula>
      <formula>200</formula>
    </cfRule>
    <cfRule type="cellIs" dxfId="978" priority="18" stopIfTrue="1" operator="between">
      <formula>90</formula>
      <formula>140</formula>
    </cfRule>
  </conditionalFormatting>
  <conditionalFormatting sqref="X4">
    <cfRule type="cellIs" dxfId="977" priority="13" operator="greaterThan">
      <formula>90</formula>
    </cfRule>
    <cfRule type="cellIs" dxfId="976" priority="14" operator="between">
      <formula>75</formula>
      <formula>90</formula>
    </cfRule>
    <cfRule type="cellIs" dxfId="975" priority="15" operator="between">
      <formula>50</formula>
      <formula>75</formula>
    </cfRule>
  </conditionalFormatting>
  <conditionalFormatting sqref="B4">
    <cfRule type="cellIs" dxfId="974" priority="4" operator="greaterThan">
      <formula>180</formula>
    </cfRule>
    <cfRule type="cellIs" dxfId="973" priority="5" operator="between">
      <formula>140</formula>
      <formula>180</formula>
    </cfRule>
    <cfRule type="cellIs" dxfId="972" priority="6" operator="between">
      <formula>90</formula>
      <formula>140</formula>
    </cfRule>
  </conditionalFormatting>
  <conditionalFormatting sqref="B4">
    <cfRule type="cellIs" dxfId="971" priority="1" stopIfTrue="1" operator="greaterThan">
      <formula>200</formula>
    </cfRule>
    <cfRule type="cellIs" dxfId="970" priority="2" stopIfTrue="1" operator="between">
      <formula>140</formula>
      <formula>200</formula>
    </cfRule>
    <cfRule type="cellIs" dxfId="96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/>
      <c r="C3" s="12">
        <v>12.006</v>
      </c>
      <c r="D3" s="12">
        <v>11.779</v>
      </c>
      <c r="E3" s="12">
        <v>12.96</v>
      </c>
      <c r="F3" s="12">
        <v>8.8970000000000002</v>
      </c>
      <c r="G3" s="12">
        <v>5.33</v>
      </c>
      <c r="H3" s="12">
        <v>12.154999999999999</v>
      </c>
      <c r="I3" s="12">
        <v>11.355</v>
      </c>
      <c r="J3" s="12">
        <v>10.997999999999999</v>
      </c>
      <c r="K3" s="12">
        <v>11.157</v>
      </c>
      <c r="L3" s="12">
        <v>10.972</v>
      </c>
      <c r="M3" s="12">
        <v>10.677</v>
      </c>
      <c r="N3" s="12">
        <v>10.747999999999999</v>
      </c>
      <c r="O3" s="12">
        <v>10.548</v>
      </c>
      <c r="P3" s="12">
        <v>11.494</v>
      </c>
      <c r="Q3" s="12">
        <v>9.2880000000000003</v>
      </c>
      <c r="R3" s="12">
        <v>9.15</v>
      </c>
      <c r="S3" s="12">
        <v>3.3159999999999998</v>
      </c>
      <c r="T3" s="12">
        <v>4.8330000000000002</v>
      </c>
      <c r="U3" s="12">
        <v>14.521000000000001</v>
      </c>
      <c r="V3" s="12">
        <v>13.86</v>
      </c>
      <c r="W3" s="12">
        <v>12.345000000000001</v>
      </c>
      <c r="X3" s="12">
        <v>11.250999999999999</v>
      </c>
      <c r="Y3" s="12">
        <v>11.346</v>
      </c>
      <c r="Z3" s="12">
        <v>10.632999999999999</v>
      </c>
      <c r="AA3" s="12">
        <v>10.414999999999999</v>
      </c>
      <c r="AB3" s="12">
        <v>11.449</v>
      </c>
      <c r="AC3" s="12">
        <v>11.404999999999999</v>
      </c>
      <c r="AD3" s="12">
        <v>10.528</v>
      </c>
      <c r="AE3" s="12">
        <v>10.369</v>
      </c>
      <c r="AF3" s="12">
        <v>10.776999999999999</v>
      </c>
      <c r="AG3" s="12"/>
      <c r="AH3" s="12"/>
      <c r="AI3" s="12"/>
    </row>
    <row r="4" spans="1:40" s="7" customFormat="1" x14ac:dyDescent="0.25">
      <c r="A4" s="13" t="s">
        <v>30</v>
      </c>
      <c r="B4" s="7">
        <v>69.400000000000006</v>
      </c>
      <c r="C4" s="7">
        <v>79.599999999999994</v>
      </c>
      <c r="D4" s="7">
        <v>76.400000000000006</v>
      </c>
      <c r="E4" s="7">
        <v>70.599999999999994</v>
      </c>
      <c r="F4" s="7">
        <v>33.4</v>
      </c>
      <c r="G4" s="7">
        <v>21.3</v>
      </c>
      <c r="H4" s="7">
        <v>86</v>
      </c>
      <c r="I4" s="7">
        <v>79.599999999999994</v>
      </c>
      <c r="J4" s="7">
        <v>77.099999999999994</v>
      </c>
      <c r="K4" s="7">
        <v>77.900000000000006</v>
      </c>
      <c r="L4" s="7">
        <v>74.3</v>
      </c>
      <c r="M4" s="7">
        <v>67.7</v>
      </c>
      <c r="N4" s="7">
        <v>55.5</v>
      </c>
      <c r="O4" s="16">
        <v>71.900000000000006</v>
      </c>
      <c r="P4" s="7">
        <v>68.599999999999994</v>
      </c>
      <c r="Q4" s="7">
        <v>22</v>
      </c>
      <c r="R4" s="7">
        <v>23.9</v>
      </c>
      <c r="S4" s="7">
        <v>14.4</v>
      </c>
      <c r="T4" s="7">
        <v>21.7</v>
      </c>
      <c r="U4" s="7">
        <v>42.9</v>
      </c>
      <c r="V4" s="7">
        <v>55.1</v>
      </c>
      <c r="W4" s="7">
        <v>65.8</v>
      </c>
      <c r="X4" s="7">
        <v>66.900000000000006</v>
      </c>
      <c r="Y4" s="7">
        <v>65</v>
      </c>
      <c r="Z4" s="7">
        <v>70.3</v>
      </c>
      <c r="AA4" s="7">
        <v>68.599999999999994</v>
      </c>
      <c r="AB4" s="7">
        <v>56.3</v>
      </c>
      <c r="AC4" s="7">
        <v>53.8</v>
      </c>
      <c r="AD4" s="7">
        <v>63.4</v>
      </c>
      <c r="AE4" s="7">
        <v>68</v>
      </c>
      <c r="AF4" s="7">
        <v>66.8</v>
      </c>
      <c r="AH4" s="16"/>
      <c r="AI4" s="16">
        <f>SUM(C4:AG4)</f>
        <v>1764.7999999999997</v>
      </c>
      <c r="AJ4" s="14">
        <f>AVERAGE(C4:AG4)</f>
        <v>58.826666666666661</v>
      </c>
      <c r="AK4" s="15"/>
    </row>
    <row r="5" spans="1:40" x14ac:dyDescent="0.25">
      <c r="A5" s="11" t="s">
        <v>0</v>
      </c>
      <c r="B5">
        <f>78305-79.6</f>
        <v>78225.399999999994</v>
      </c>
      <c r="C5">
        <v>78305</v>
      </c>
      <c r="D5">
        <v>78381</v>
      </c>
      <c r="E5">
        <v>78452</v>
      </c>
      <c r="F5">
        <v>78485</v>
      </c>
      <c r="G5">
        <v>78507</v>
      </c>
      <c r="H5">
        <v>78593</v>
      </c>
      <c r="I5">
        <v>78672</v>
      </c>
      <c r="J5">
        <v>78749</v>
      </c>
      <c r="K5">
        <v>78827</v>
      </c>
      <c r="L5">
        <v>78902</v>
      </c>
      <c r="M5">
        <v>78969</v>
      </c>
      <c r="N5">
        <v>79025</v>
      </c>
      <c r="O5">
        <v>79097</v>
      </c>
      <c r="P5">
        <v>79165</v>
      </c>
      <c r="Q5">
        <v>79188</v>
      </c>
      <c r="R5">
        <v>79211</v>
      </c>
      <c r="S5">
        <v>79226</v>
      </c>
      <c r="T5">
        <v>79248</v>
      </c>
      <c r="U5">
        <v>79291</v>
      </c>
      <c r="V5">
        <v>79346</v>
      </c>
      <c r="W5">
        <v>79412</v>
      </c>
      <c r="X5">
        <v>79479</v>
      </c>
      <c r="Y5">
        <v>79544</v>
      </c>
      <c r="Z5">
        <v>79614</v>
      </c>
      <c r="AA5">
        <v>79683</v>
      </c>
      <c r="AB5">
        <v>79739</v>
      </c>
      <c r="AC5">
        <v>79793</v>
      </c>
      <c r="AD5">
        <v>79856</v>
      </c>
      <c r="AE5">
        <v>79924</v>
      </c>
      <c r="AF5">
        <v>79991</v>
      </c>
      <c r="AI5" s="10">
        <f>MAX(C5:AG5)-B5</f>
        <v>1765.6000000000058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07" priority="1" stopIfTrue="1" operator="greaterThan">
      <formula>90</formula>
    </cfRule>
    <cfRule type="cellIs" dxfId="1906" priority="2" stopIfTrue="1" operator="between">
      <formula>75</formula>
      <formula>90</formula>
    </cfRule>
    <cfRule type="cellIs" dxfId="1905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20.399999999999999</v>
      </c>
      <c r="C3" s="12">
        <v>15.8</v>
      </c>
      <c r="D3" s="12">
        <v>16</v>
      </c>
      <c r="E3" s="12">
        <v>7.69</v>
      </c>
      <c r="F3" s="12">
        <v>20.399999999999999</v>
      </c>
      <c r="G3" s="12">
        <v>12.6</v>
      </c>
      <c r="H3" s="12">
        <v>19.899999999999999</v>
      </c>
      <c r="I3" s="12">
        <v>24.1</v>
      </c>
      <c r="J3" s="12">
        <v>18.5</v>
      </c>
      <c r="K3" s="12">
        <v>19</v>
      </c>
      <c r="L3" s="12">
        <v>20.2</v>
      </c>
      <c r="M3" s="12">
        <v>15.1</v>
      </c>
      <c r="N3" s="12">
        <v>26.6</v>
      </c>
      <c r="O3" s="12">
        <v>25.3</v>
      </c>
      <c r="P3" s="12">
        <v>25.6</v>
      </c>
      <c r="Q3" s="12">
        <v>19.2</v>
      </c>
      <c r="R3" s="12">
        <v>25</v>
      </c>
      <c r="S3" s="12">
        <v>20.399999999999999</v>
      </c>
      <c r="T3" s="12">
        <v>27.9</v>
      </c>
      <c r="U3" s="12">
        <v>25.1</v>
      </c>
      <c r="V3" s="12">
        <v>28.5</v>
      </c>
      <c r="W3" s="12">
        <v>28.3</v>
      </c>
      <c r="X3" s="12">
        <v>26.2</v>
      </c>
      <c r="Y3" s="12">
        <v>21.5</v>
      </c>
      <c r="Z3" s="12">
        <v>20.3</v>
      </c>
      <c r="AA3" s="12">
        <v>22.6</v>
      </c>
      <c r="AB3" s="12">
        <v>26.1</v>
      </c>
      <c r="AC3" s="12">
        <v>26.4</v>
      </c>
      <c r="AD3" s="12">
        <v>21.4</v>
      </c>
      <c r="AE3" s="12">
        <v>20.7</v>
      </c>
      <c r="AF3" s="12">
        <v>20.3</v>
      </c>
      <c r="AG3" s="12">
        <v>20.2</v>
      </c>
      <c r="AH3" s="12"/>
      <c r="AI3" s="12"/>
    </row>
    <row r="4" spans="1:40" s="7" customFormat="1" x14ac:dyDescent="0.25">
      <c r="A4" s="13" t="s">
        <v>30</v>
      </c>
      <c r="B4" s="16">
        <v>69</v>
      </c>
      <c r="C4" s="7">
        <v>103</v>
      </c>
      <c r="D4" s="7">
        <v>101</v>
      </c>
      <c r="E4" s="7">
        <v>47.4</v>
      </c>
      <c r="F4" s="7">
        <v>77.900000000000006</v>
      </c>
      <c r="G4" s="7">
        <v>40.799999999999997</v>
      </c>
      <c r="H4" s="7">
        <v>63.2</v>
      </c>
      <c r="I4" s="7">
        <v>87.2</v>
      </c>
      <c r="J4" s="7">
        <v>98.2</v>
      </c>
      <c r="K4" s="7">
        <v>90.2</v>
      </c>
      <c r="L4" s="7">
        <v>116</v>
      </c>
      <c r="M4" s="7">
        <v>31.1</v>
      </c>
      <c r="N4" s="7">
        <v>103</v>
      </c>
      <c r="O4" s="7">
        <v>66.5</v>
      </c>
      <c r="P4" s="7">
        <v>57.7</v>
      </c>
      <c r="Q4" s="7">
        <v>46.2</v>
      </c>
      <c r="R4" s="7">
        <v>66.5</v>
      </c>
      <c r="S4" s="7">
        <v>59.4</v>
      </c>
      <c r="T4" s="7">
        <v>97</v>
      </c>
      <c r="U4" s="7">
        <v>134</v>
      </c>
      <c r="V4" s="7">
        <v>146</v>
      </c>
      <c r="W4" s="7">
        <v>106</v>
      </c>
      <c r="X4" s="7">
        <v>128</v>
      </c>
      <c r="Y4" s="7">
        <v>154</v>
      </c>
      <c r="Z4" s="16">
        <v>149</v>
      </c>
      <c r="AA4" s="16">
        <v>136</v>
      </c>
      <c r="AB4" s="16">
        <v>123</v>
      </c>
      <c r="AC4" s="16">
        <v>140</v>
      </c>
      <c r="AD4" s="16">
        <v>155</v>
      </c>
      <c r="AE4" s="16">
        <v>151</v>
      </c>
      <c r="AF4" s="16">
        <v>152</v>
      </c>
      <c r="AG4" s="16">
        <v>149</v>
      </c>
      <c r="AH4" s="16"/>
      <c r="AI4" s="9">
        <f>SUM(C4:AG4)</f>
        <v>3175.3</v>
      </c>
      <c r="AJ4" s="14">
        <f>AVERAGE(C4:AG4)</f>
        <v>102.42903225806452</v>
      </c>
      <c r="AK4" s="15"/>
    </row>
    <row r="5" spans="1:40" x14ac:dyDescent="0.25">
      <c r="A5" s="11" t="s">
        <v>0</v>
      </c>
      <c r="B5" s="10">
        <v>171059</v>
      </c>
      <c r="C5" s="10">
        <v>171161</v>
      </c>
      <c r="D5" s="10">
        <v>171263</v>
      </c>
      <c r="E5" s="10">
        <v>171310</v>
      </c>
      <c r="F5" s="10">
        <v>171388</v>
      </c>
      <c r="G5" s="10">
        <v>171429</v>
      </c>
      <c r="H5" s="10">
        <v>171492</v>
      </c>
      <c r="I5" s="10">
        <v>171579</v>
      </c>
      <c r="J5" s="10">
        <v>171677</v>
      </c>
      <c r="K5" s="10">
        <v>171767</v>
      </c>
      <c r="L5" s="10">
        <v>171884</v>
      </c>
      <c r="M5" s="10">
        <v>171915</v>
      </c>
      <c r="N5" s="10">
        <v>172018</v>
      </c>
      <c r="O5" s="10">
        <v>172084</v>
      </c>
      <c r="P5" s="10">
        <v>172142</v>
      </c>
      <c r="Q5" s="10">
        <v>172188</v>
      </c>
      <c r="R5" s="10">
        <v>172255</v>
      </c>
      <c r="S5" s="10">
        <v>172314</v>
      </c>
      <c r="T5" s="10">
        <v>172411</v>
      </c>
      <c r="U5" s="10">
        <v>172545</v>
      </c>
      <c r="V5" s="10">
        <v>172691</v>
      </c>
      <c r="W5" s="10">
        <v>172797</v>
      </c>
      <c r="X5" s="10">
        <v>172925</v>
      </c>
      <c r="Y5" s="10">
        <v>173079</v>
      </c>
      <c r="Z5" s="10">
        <v>173227</v>
      </c>
      <c r="AA5" s="10">
        <v>173363</v>
      </c>
      <c r="AB5" s="10">
        <v>173487</v>
      </c>
      <c r="AC5" s="10">
        <v>173627</v>
      </c>
      <c r="AD5" s="10">
        <v>173781</v>
      </c>
      <c r="AE5" s="10">
        <v>173932</v>
      </c>
      <c r="AF5" s="10">
        <v>174084</v>
      </c>
      <c r="AG5" s="10">
        <v>174234</v>
      </c>
      <c r="AI5" s="10">
        <f>MAX(C5:AG5)-B5</f>
        <v>3175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34.299999999999997</v>
      </c>
      <c r="C7" s="12">
        <v>83.5</v>
      </c>
      <c r="D7" s="12">
        <v>73.7</v>
      </c>
      <c r="E7" s="12">
        <v>20.5</v>
      </c>
      <c r="F7" s="12">
        <v>59.9</v>
      </c>
      <c r="G7" s="12">
        <v>21.6</v>
      </c>
      <c r="H7" s="12">
        <v>38.5</v>
      </c>
      <c r="I7" s="12">
        <v>67.599999999999994</v>
      </c>
      <c r="J7" s="12">
        <v>73.2</v>
      </c>
      <c r="K7" s="12">
        <v>53.4</v>
      </c>
      <c r="L7" s="12">
        <v>93.9</v>
      </c>
      <c r="M7" s="12">
        <v>14.6</v>
      </c>
      <c r="N7" s="12">
        <v>84.8</v>
      </c>
      <c r="O7" s="12">
        <v>47.8</v>
      </c>
      <c r="P7" s="12">
        <v>39.799999999999997</v>
      </c>
      <c r="Q7" s="12">
        <v>30.3</v>
      </c>
      <c r="R7" s="12">
        <v>48.2</v>
      </c>
      <c r="S7" s="12">
        <v>35.9</v>
      </c>
      <c r="T7" s="12">
        <v>72.400000000000006</v>
      </c>
      <c r="U7" s="12">
        <v>111</v>
      </c>
      <c r="V7" s="12">
        <v>111</v>
      </c>
      <c r="W7" s="12">
        <v>83.2</v>
      </c>
      <c r="X7" s="12">
        <v>111</v>
      </c>
      <c r="Y7" s="12">
        <v>125</v>
      </c>
      <c r="Z7" s="12">
        <v>111</v>
      </c>
      <c r="AA7" s="12">
        <v>111</v>
      </c>
      <c r="AB7" s="12">
        <v>101</v>
      </c>
      <c r="AC7" s="12">
        <v>113</v>
      </c>
      <c r="AD7" s="12">
        <v>134</v>
      </c>
      <c r="AE7" s="12">
        <v>134</v>
      </c>
      <c r="AF7" s="12">
        <v>125</v>
      </c>
      <c r="AG7" s="12">
        <v>118</v>
      </c>
      <c r="AH7" s="12"/>
      <c r="AI7" s="24">
        <f>SUM(C7:AG7)</f>
        <v>2447.8000000000002</v>
      </c>
    </row>
    <row r="8" spans="1:40" x14ac:dyDescent="0.25">
      <c r="A8" s="11" t="s">
        <v>106</v>
      </c>
      <c r="B8" s="12">
        <v>34.700000000000003</v>
      </c>
      <c r="C8" s="12">
        <v>19.3</v>
      </c>
      <c r="D8" s="12">
        <v>27.5</v>
      </c>
      <c r="E8" s="12">
        <v>26.9</v>
      </c>
      <c r="F8" s="12">
        <v>18</v>
      </c>
      <c r="G8" s="12">
        <v>19.2</v>
      </c>
      <c r="H8" s="12">
        <v>24.7</v>
      </c>
      <c r="I8" s="12">
        <v>19.5</v>
      </c>
      <c r="J8" s="12">
        <v>25</v>
      </c>
      <c r="K8" s="12">
        <v>36.700000000000003</v>
      </c>
      <c r="L8" s="12">
        <v>22.6</v>
      </c>
      <c r="M8" s="12">
        <v>16.5</v>
      </c>
      <c r="N8" s="12">
        <v>18.3</v>
      </c>
      <c r="O8" s="12">
        <v>18.8</v>
      </c>
      <c r="P8" s="12">
        <v>17.899999999999999</v>
      </c>
      <c r="Q8" s="12">
        <v>15.9</v>
      </c>
      <c r="R8" s="12">
        <v>18.399999999999999</v>
      </c>
      <c r="S8" s="12">
        <v>23.5</v>
      </c>
      <c r="T8" s="12">
        <v>24.6</v>
      </c>
      <c r="U8" s="12">
        <v>22.9</v>
      </c>
      <c r="V8" s="12">
        <v>35.299999999999997</v>
      </c>
      <c r="W8" s="12">
        <v>23.1</v>
      </c>
      <c r="X8" s="12">
        <v>16.600000000000001</v>
      </c>
      <c r="Y8" s="12">
        <v>28.9</v>
      </c>
      <c r="Z8" s="12">
        <v>37.4</v>
      </c>
      <c r="AA8" s="12">
        <v>24.4</v>
      </c>
      <c r="AB8" s="12">
        <v>22</v>
      </c>
      <c r="AC8" s="12">
        <v>26.9</v>
      </c>
      <c r="AD8" s="12">
        <v>20.7</v>
      </c>
      <c r="AE8" s="12">
        <v>17.3</v>
      </c>
      <c r="AF8" s="12">
        <v>26.5</v>
      </c>
      <c r="AG8" s="12">
        <v>31.5</v>
      </c>
      <c r="AI8" s="24">
        <f>SUM(C8:AG8)</f>
        <v>726.8</v>
      </c>
      <c r="AJ8" s="21">
        <f>AVERAGE(C8:AG8)</f>
        <v>23.445161290322581</v>
      </c>
    </row>
  </sheetData>
  <conditionalFormatting sqref="AD4:AG4 X4:AB4">
    <cfRule type="cellIs" dxfId="968" priority="55" operator="greaterThan">
      <formula>180</formula>
    </cfRule>
    <cfRule type="cellIs" dxfId="967" priority="56" operator="between">
      <formula>140</formula>
      <formula>180</formula>
    </cfRule>
    <cfRule type="cellIs" dxfId="966" priority="57" operator="between">
      <formula>90</formula>
      <formula>140</formula>
    </cfRule>
  </conditionalFormatting>
  <conditionalFormatting sqref="C4:K4 M4:O4">
    <cfRule type="cellIs" dxfId="965" priority="58" operator="greaterThan">
      <formula>90</formula>
    </cfRule>
    <cfRule type="cellIs" dxfId="964" priority="59" operator="between">
      <formula>75</formula>
      <formula>90</formula>
    </cfRule>
    <cfRule type="cellIs" dxfId="963" priority="60" operator="between">
      <formula>50</formula>
      <formula>75</formula>
    </cfRule>
  </conditionalFormatting>
  <conditionalFormatting sqref="Q4">
    <cfRule type="cellIs" dxfId="962" priority="52" operator="greaterThan">
      <formula>90</formula>
    </cfRule>
    <cfRule type="cellIs" dxfId="961" priority="53" operator="between">
      <formula>75</formula>
      <formula>90</formula>
    </cfRule>
    <cfRule type="cellIs" dxfId="960" priority="54" operator="between">
      <formula>50</formula>
      <formula>75</formula>
    </cfRule>
  </conditionalFormatting>
  <conditionalFormatting sqref="P4">
    <cfRule type="cellIs" dxfId="959" priority="49" operator="greaterThan">
      <formula>90</formula>
    </cfRule>
    <cfRule type="cellIs" dxfId="958" priority="50" operator="between">
      <formula>75</formula>
      <formula>90</formula>
    </cfRule>
    <cfRule type="cellIs" dxfId="957" priority="51" operator="between">
      <formula>50</formula>
      <formula>75</formula>
    </cfRule>
  </conditionalFormatting>
  <conditionalFormatting sqref="R4">
    <cfRule type="cellIs" dxfId="956" priority="46" operator="greaterThan">
      <formula>90</formula>
    </cfRule>
    <cfRule type="cellIs" dxfId="955" priority="47" operator="between">
      <formula>75</formula>
      <formula>90</formula>
    </cfRule>
    <cfRule type="cellIs" dxfId="954" priority="48" operator="between">
      <formula>50</formula>
      <formula>75</formula>
    </cfRule>
  </conditionalFormatting>
  <conditionalFormatting sqref="S4">
    <cfRule type="cellIs" dxfId="953" priority="43" operator="greaterThan">
      <formula>90</formula>
    </cfRule>
    <cfRule type="cellIs" dxfId="952" priority="44" operator="between">
      <formula>75</formula>
      <formula>90</formula>
    </cfRule>
    <cfRule type="cellIs" dxfId="951" priority="45" operator="between">
      <formula>50</formula>
      <formula>75</formula>
    </cfRule>
  </conditionalFormatting>
  <conditionalFormatting sqref="U4">
    <cfRule type="cellIs" dxfId="950" priority="40" operator="greaterThan">
      <formula>90</formula>
    </cfRule>
    <cfRule type="cellIs" dxfId="949" priority="41" operator="between">
      <formula>75</formula>
      <formula>90</formula>
    </cfRule>
    <cfRule type="cellIs" dxfId="948" priority="42" operator="between">
      <formula>50</formula>
      <formula>75</formula>
    </cfRule>
  </conditionalFormatting>
  <conditionalFormatting sqref="V4">
    <cfRule type="cellIs" dxfId="947" priority="37" operator="greaterThan">
      <formula>90</formula>
    </cfRule>
    <cfRule type="cellIs" dxfId="946" priority="38" operator="between">
      <formula>75</formula>
      <formula>90</formula>
    </cfRule>
    <cfRule type="cellIs" dxfId="945" priority="39" operator="between">
      <formula>50</formula>
      <formula>75</formula>
    </cfRule>
  </conditionalFormatting>
  <conditionalFormatting sqref="W4">
    <cfRule type="cellIs" dxfId="944" priority="34" operator="greaterThan">
      <formula>90</formula>
    </cfRule>
    <cfRule type="cellIs" dxfId="943" priority="35" operator="between">
      <formula>75</formula>
      <formula>90</formula>
    </cfRule>
    <cfRule type="cellIs" dxfId="942" priority="36" operator="between">
      <formula>50</formula>
      <formula>75</formula>
    </cfRule>
  </conditionalFormatting>
  <conditionalFormatting sqref="AC4">
    <cfRule type="cellIs" dxfId="941" priority="31" operator="greaterThan">
      <formula>180</formula>
    </cfRule>
    <cfRule type="cellIs" dxfId="940" priority="32" operator="between">
      <formula>140</formula>
      <formula>180</formula>
    </cfRule>
    <cfRule type="cellIs" dxfId="939" priority="33" operator="between">
      <formula>90</formula>
      <formula>140</formula>
    </cfRule>
  </conditionalFormatting>
  <conditionalFormatting sqref="T4">
    <cfRule type="cellIs" dxfId="938" priority="28" operator="greaterThan">
      <formula>90</formula>
    </cfRule>
    <cfRule type="cellIs" dxfId="937" priority="29" operator="between">
      <formula>75</formula>
      <formula>90</formula>
    </cfRule>
    <cfRule type="cellIs" dxfId="936" priority="30" operator="between">
      <formula>50</formula>
      <formula>75</formula>
    </cfRule>
  </conditionalFormatting>
  <conditionalFormatting sqref="C4:K4 M4:AG4">
    <cfRule type="cellIs" dxfId="935" priority="25" stopIfTrue="1" operator="greaterThan">
      <formula>200</formula>
    </cfRule>
    <cfRule type="cellIs" dxfId="934" priority="26" stopIfTrue="1" operator="between">
      <formula>140</formula>
      <formula>200</formula>
    </cfRule>
    <cfRule type="cellIs" dxfId="933" priority="27" stopIfTrue="1" operator="between">
      <formula>90</formula>
      <formula>140</formula>
    </cfRule>
  </conditionalFormatting>
  <conditionalFormatting sqref="X4">
    <cfRule type="cellIs" dxfId="932" priority="22" operator="greaterThan">
      <formula>90</formula>
    </cfRule>
    <cfRule type="cellIs" dxfId="931" priority="23" operator="between">
      <formula>75</formula>
      <formula>90</formula>
    </cfRule>
    <cfRule type="cellIs" dxfId="930" priority="24" operator="between">
      <formula>50</formula>
      <formula>75</formula>
    </cfRule>
  </conditionalFormatting>
  <conditionalFormatting sqref="B4">
    <cfRule type="cellIs" dxfId="929" priority="13" operator="greaterThan">
      <formula>180</formula>
    </cfRule>
    <cfRule type="cellIs" dxfId="928" priority="14" operator="between">
      <formula>140</formula>
      <formula>180</formula>
    </cfRule>
    <cfRule type="cellIs" dxfId="927" priority="15" operator="between">
      <formula>90</formula>
      <formula>140</formula>
    </cfRule>
  </conditionalFormatting>
  <conditionalFormatting sqref="B4">
    <cfRule type="cellIs" dxfId="926" priority="10" stopIfTrue="1" operator="greaterThan">
      <formula>200</formula>
    </cfRule>
    <cfRule type="cellIs" dxfId="925" priority="11" stopIfTrue="1" operator="between">
      <formula>140</formula>
      <formula>200</formula>
    </cfRule>
    <cfRule type="cellIs" dxfId="924" priority="12" stopIfTrue="1" operator="between">
      <formula>90</formula>
      <formula>140</formula>
    </cfRule>
  </conditionalFormatting>
  <conditionalFormatting sqref="L4">
    <cfRule type="cellIs" dxfId="923" priority="7" operator="greaterThan">
      <formula>90</formula>
    </cfRule>
    <cfRule type="cellIs" dxfId="922" priority="8" operator="between">
      <formula>75</formula>
      <formula>90</formula>
    </cfRule>
    <cfRule type="cellIs" dxfId="921" priority="9" operator="between">
      <formula>50</formula>
      <formula>75</formula>
    </cfRule>
  </conditionalFormatting>
  <conditionalFormatting sqref="L4">
    <cfRule type="cellIs" dxfId="920" priority="4" stopIfTrue="1" operator="greaterThan">
      <formula>200</formula>
    </cfRule>
    <cfRule type="cellIs" dxfId="919" priority="5" stopIfTrue="1" operator="between">
      <formula>140</formula>
      <formula>200</formula>
    </cfRule>
    <cfRule type="cellIs" dxfId="918" priority="6" stopIfTrue="1" operator="between">
      <formula>90</formula>
      <formula>140</formula>
    </cfRule>
  </conditionalFormatting>
  <conditionalFormatting sqref="Y4">
    <cfRule type="cellIs" dxfId="917" priority="1" operator="greaterThan">
      <formula>90</formula>
    </cfRule>
    <cfRule type="cellIs" dxfId="916" priority="2" operator="between">
      <formula>75</formula>
      <formula>90</formula>
    </cfRule>
    <cfRule type="cellIs" dxfId="915" priority="3" operator="between">
      <formula>50</formula>
      <formula>75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20.2</v>
      </c>
      <c r="C3" s="12">
        <v>20.2</v>
      </c>
      <c r="D3" s="12">
        <v>20.2</v>
      </c>
      <c r="E3" s="12">
        <v>30</v>
      </c>
      <c r="F3" s="12">
        <v>22.5</v>
      </c>
      <c r="G3" s="12">
        <v>28.6</v>
      </c>
      <c r="H3" s="12">
        <v>30</v>
      </c>
      <c r="I3" s="12">
        <v>30</v>
      </c>
      <c r="J3" s="12">
        <v>23.1</v>
      </c>
      <c r="K3" s="12">
        <v>26.5</v>
      </c>
      <c r="L3" s="12">
        <v>30</v>
      </c>
      <c r="M3" s="12">
        <v>27.6</v>
      </c>
      <c r="N3" s="12">
        <v>30</v>
      </c>
      <c r="O3" s="12">
        <v>30</v>
      </c>
      <c r="P3" s="12">
        <v>30</v>
      </c>
      <c r="Q3" s="12">
        <v>30</v>
      </c>
      <c r="R3" s="12">
        <v>28</v>
      </c>
      <c r="S3" s="12">
        <v>28.3</v>
      </c>
      <c r="T3" s="12">
        <v>30</v>
      </c>
      <c r="U3" s="12">
        <v>30</v>
      </c>
      <c r="V3" s="12">
        <v>23.2</v>
      </c>
      <c r="W3" s="12">
        <v>29.3</v>
      </c>
      <c r="X3" s="12">
        <v>27</v>
      </c>
      <c r="Y3" s="12">
        <v>24.5</v>
      </c>
      <c r="Z3" s="12">
        <v>23.2</v>
      </c>
      <c r="AA3" s="12">
        <v>29.4</v>
      </c>
      <c r="AB3" s="12">
        <v>27.1</v>
      </c>
      <c r="AC3" s="12">
        <v>23.4</v>
      </c>
      <c r="AD3" s="12">
        <v>30</v>
      </c>
      <c r="AE3" s="12">
        <v>27.5</v>
      </c>
      <c r="AF3" s="12">
        <v>19.7</v>
      </c>
      <c r="AG3" s="12"/>
      <c r="AH3" s="12"/>
      <c r="AI3" s="12"/>
    </row>
    <row r="4" spans="1:40" s="7" customFormat="1" x14ac:dyDescent="0.25">
      <c r="A4" s="13" t="s">
        <v>30</v>
      </c>
      <c r="B4" s="16">
        <v>149</v>
      </c>
      <c r="C4" s="7">
        <v>148</v>
      </c>
      <c r="D4" s="7">
        <v>150</v>
      </c>
      <c r="E4" s="7">
        <v>151</v>
      </c>
      <c r="F4" s="7">
        <v>171</v>
      </c>
      <c r="G4" s="7">
        <v>133</v>
      </c>
      <c r="H4" s="7">
        <v>144</v>
      </c>
      <c r="I4" s="7">
        <v>143</v>
      </c>
      <c r="J4" s="7">
        <v>179</v>
      </c>
      <c r="K4" s="7">
        <v>155</v>
      </c>
      <c r="L4" s="7">
        <v>136</v>
      </c>
      <c r="M4" s="7">
        <v>128</v>
      </c>
      <c r="N4" s="7">
        <v>119</v>
      </c>
      <c r="O4" s="7">
        <v>156</v>
      </c>
      <c r="P4" s="7">
        <v>183</v>
      </c>
      <c r="Q4" s="7">
        <v>181</v>
      </c>
      <c r="R4" s="7">
        <v>188</v>
      </c>
      <c r="S4" s="7">
        <v>179</v>
      </c>
      <c r="T4" s="7">
        <v>135</v>
      </c>
      <c r="U4" s="7">
        <v>156</v>
      </c>
      <c r="V4" s="7">
        <v>186</v>
      </c>
      <c r="W4" s="7">
        <v>145</v>
      </c>
      <c r="X4" s="7">
        <v>177</v>
      </c>
      <c r="Y4" s="7">
        <v>198</v>
      </c>
      <c r="Z4" s="16">
        <v>189</v>
      </c>
      <c r="AA4" s="16">
        <v>189</v>
      </c>
      <c r="AB4" s="16">
        <v>164</v>
      </c>
      <c r="AC4" s="16">
        <v>191</v>
      </c>
      <c r="AD4" s="16">
        <v>119</v>
      </c>
      <c r="AE4" s="16">
        <v>107</v>
      </c>
      <c r="AF4" s="16">
        <v>48</v>
      </c>
      <c r="AG4" s="16"/>
      <c r="AH4" s="16"/>
      <c r="AI4" s="9">
        <f>SUM(C4:AG4)</f>
        <v>4648</v>
      </c>
      <c r="AJ4" s="14">
        <f>AVERAGE(C4:AG4)</f>
        <v>154.93333333333334</v>
      </c>
      <c r="AK4" s="15"/>
    </row>
    <row r="5" spans="1:40" x14ac:dyDescent="0.25">
      <c r="A5" s="11" t="s">
        <v>0</v>
      </c>
      <c r="B5" s="10">
        <v>174234</v>
      </c>
      <c r="C5" s="10">
        <v>174382</v>
      </c>
      <c r="D5" s="10">
        <v>174532</v>
      </c>
      <c r="E5" s="10">
        <v>174684</v>
      </c>
      <c r="F5" s="10">
        <v>174854</v>
      </c>
      <c r="G5" s="10">
        <v>174987</v>
      </c>
      <c r="H5" s="10">
        <v>175131</v>
      </c>
      <c r="I5" s="10">
        <v>175274</v>
      </c>
      <c r="J5" s="10">
        <v>175453</v>
      </c>
      <c r="K5" s="10">
        <v>175607</v>
      </c>
      <c r="L5" s="10">
        <v>175743</v>
      </c>
      <c r="M5" s="10">
        <v>175871</v>
      </c>
      <c r="N5" s="10">
        <v>175990</v>
      </c>
      <c r="O5" s="10">
        <v>176146</v>
      </c>
      <c r="P5" s="10">
        <v>176328</v>
      </c>
      <c r="Q5" s="10">
        <v>176509</v>
      </c>
      <c r="R5" s="10">
        <v>176697</v>
      </c>
      <c r="S5" s="10">
        <v>176875</v>
      </c>
      <c r="T5" s="10">
        <v>177010</v>
      </c>
      <c r="U5" s="10">
        <v>177166</v>
      </c>
      <c r="V5" s="10">
        <v>177352</v>
      </c>
      <c r="W5" s="10">
        <v>177497</v>
      </c>
      <c r="X5" s="10">
        <v>177674</v>
      </c>
      <c r="Y5" s="10">
        <v>177872</v>
      </c>
      <c r="Z5" s="10">
        <v>178061</v>
      </c>
      <c r="AA5" s="10">
        <v>178250</v>
      </c>
      <c r="AB5" s="10">
        <v>178413</v>
      </c>
      <c r="AC5" s="10">
        <v>178604</v>
      </c>
      <c r="AD5" s="10">
        <v>178723</v>
      </c>
      <c r="AE5" s="10">
        <v>178830</v>
      </c>
      <c r="AF5" s="10">
        <v>178878</v>
      </c>
      <c r="AG5" s="10"/>
      <c r="AI5" s="10">
        <f>MAX(C5:AG5)-B5</f>
        <v>4644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118</v>
      </c>
      <c r="C7" s="12">
        <v>122</v>
      </c>
      <c r="D7" s="12">
        <v>128</v>
      </c>
      <c r="E7" s="12">
        <v>122</v>
      </c>
      <c r="F7" s="12">
        <v>135</v>
      </c>
      <c r="G7" s="12">
        <v>94.2</v>
      </c>
      <c r="H7" s="12">
        <v>118</v>
      </c>
      <c r="I7" s="12">
        <v>106</v>
      </c>
      <c r="J7" s="12">
        <v>131</v>
      </c>
      <c r="K7" s="12">
        <v>124</v>
      </c>
      <c r="L7" s="12">
        <v>115</v>
      </c>
      <c r="M7" s="12">
        <v>97.6</v>
      </c>
      <c r="N7" s="12">
        <v>84.5</v>
      </c>
      <c r="O7" s="12">
        <v>113</v>
      </c>
      <c r="P7" s="12">
        <v>148</v>
      </c>
      <c r="Q7" s="12">
        <v>156</v>
      </c>
      <c r="R7" s="12">
        <v>162</v>
      </c>
      <c r="S7" s="12">
        <v>153</v>
      </c>
      <c r="T7" s="12">
        <v>106</v>
      </c>
      <c r="U7" s="12">
        <v>135</v>
      </c>
      <c r="V7" s="12">
        <v>162</v>
      </c>
      <c r="W7" s="12">
        <v>111</v>
      </c>
      <c r="X7" s="12">
        <v>155</v>
      </c>
      <c r="Y7" s="12">
        <v>172</v>
      </c>
      <c r="Z7" s="12">
        <v>160</v>
      </c>
      <c r="AA7" s="12">
        <v>159</v>
      </c>
      <c r="AB7" s="12">
        <v>138</v>
      </c>
      <c r="AC7" s="12">
        <v>158</v>
      </c>
      <c r="AD7" s="12">
        <v>83.3</v>
      </c>
      <c r="AE7" s="12">
        <v>82.2</v>
      </c>
      <c r="AF7" s="12">
        <v>23.9</v>
      </c>
      <c r="AG7" s="12"/>
      <c r="AH7" s="12"/>
      <c r="AI7" s="24">
        <f>SUM(C7:AG7)</f>
        <v>3754.7000000000003</v>
      </c>
    </row>
    <row r="8" spans="1:40" x14ac:dyDescent="0.25">
      <c r="A8" s="11" t="s">
        <v>106</v>
      </c>
      <c r="B8" s="12">
        <v>31.5</v>
      </c>
      <c r="C8" s="12">
        <v>25.7</v>
      </c>
      <c r="D8" s="12">
        <v>22.4</v>
      </c>
      <c r="E8" s="12">
        <v>29.4</v>
      </c>
      <c r="F8" s="12">
        <v>36.200000000000003</v>
      </c>
      <c r="G8" s="12">
        <v>38.4</v>
      </c>
      <c r="H8" s="12">
        <v>25.5</v>
      </c>
      <c r="I8" s="12">
        <v>36.6</v>
      </c>
      <c r="J8" s="12">
        <v>48.4</v>
      </c>
      <c r="K8" s="12">
        <v>30.2</v>
      </c>
      <c r="L8" s="12">
        <v>21.1</v>
      </c>
      <c r="M8" s="12">
        <v>30.3</v>
      </c>
      <c r="N8" s="12">
        <v>34.200000000000003</v>
      </c>
      <c r="O8" s="12">
        <v>42.6</v>
      </c>
      <c r="P8" s="12">
        <v>34.4</v>
      </c>
      <c r="Q8" s="12">
        <v>25.1</v>
      </c>
      <c r="R8" s="12">
        <v>25.9</v>
      </c>
      <c r="S8" s="12">
        <v>25.5</v>
      </c>
      <c r="T8" s="12">
        <v>29</v>
      </c>
      <c r="U8" s="12">
        <v>21</v>
      </c>
      <c r="V8" s="12">
        <v>24.3</v>
      </c>
      <c r="W8" s="12">
        <v>33.700000000000003</v>
      </c>
      <c r="X8" s="12">
        <v>21.8</v>
      </c>
      <c r="Y8" s="12">
        <v>26.1</v>
      </c>
      <c r="Z8" s="12">
        <v>29.2</v>
      </c>
      <c r="AA8" s="12">
        <v>30.2</v>
      </c>
      <c r="AB8" s="12">
        <v>25.3</v>
      </c>
      <c r="AC8" s="12">
        <v>33</v>
      </c>
      <c r="AD8" s="12">
        <v>35.799999999999997</v>
      </c>
      <c r="AE8" s="12">
        <v>24.7</v>
      </c>
      <c r="AF8" s="12">
        <v>24.1</v>
      </c>
      <c r="AG8" s="12"/>
      <c r="AI8" s="24">
        <f>SUM(C8:AG8)</f>
        <v>890.1</v>
      </c>
      <c r="AJ8" s="21">
        <f>AVERAGE(C8:AG8)</f>
        <v>29.67</v>
      </c>
    </row>
  </sheetData>
  <conditionalFormatting sqref="AD4:AG4 X4:AB4">
    <cfRule type="cellIs" dxfId="914" priority="64" operator="greaterThan">
      <formula>180</formula>
    </cfRule>
    <cfRule type="cellIs" dxfId="913" priority="65" operator="between">
      <formula>140</formula>
      <formula>180</formula>
    </cfRule>
    <cfRule type="cellIs" dxfId="912" priority="66" operator="between">
      <formula>90</formula>
      <formula>140</formula>
    </cfRule>
  </conditionalFormatting>
  <conditionalFormatting sqref="C4:K4 M4:O4">
    <cfRule type="cellIs" dxfId="911" priority="67" operator="greaterThan">
      <formula>90</formula>
    </cfRule>
    <cfRule type="cellIs" dxfId="910" priority="68" operator="between">
      <formula>75</formula>
      <formula>90</formula>
    </cfRule>
    <cfRule type="cellIs" dxfId="909" priority="69" operator="between">
      <formula>50</formula>
      <formula>75</formula>
    </cfRule>
  </conditionalFormatting>
  <conditionalFormatting sqref="Q4">
    <cfRule type="cellIs" dxfId="908" priority="61" operator="greaterThan">
      <formula>90</formula>
    </cfRule>
    <cfRule type="cellIs" dxfId="907" priority="62" operator="between">
      <formula>75</formula>
      <formula>90</formula>
    </cfRule>
    <cfRule type="cellIs" dxfId="906" priority="63" operator="between">
      <formula>50</formula>
      <formula>75</formula>
    </cfRule>
  </conditionalFormatting>
  <conditionalFormatting sqref="S4">
    <cfRule type="cellIs" dxfId="905" priority="52" operator="greaterThan">
      <formula>90</formula>
    </cfRule>
    <cfRule type="cellIs" dxfId="904" priority="53" operator="between">
      <formula>75</formula>
      <formula>90</formula>
    </cfRule>
    <cfRule type="cellIs" dxfId="903" priority="54" operator="between">
      <formula>50</formula>
      <formula>75</formula>
    </cfRule>
  </conditionalFormatting>
  <conditionalFormatting sqref="R4">
    <cfRule type="cellIs" dxfId="902" priority="55" operator="greaterThan">
      <formula>90</formula>
    </cfRule>
    <cfRule type="cellIs" dxfId="901" priority="56" operator="between">
      <formula>75</formula>
      <formula>90</formula>
    </cfRule>
    <cfRule type="cellIs" dxfId="900" priority="57" operator="between">
      <formula>50</formula>
      <formula>75</formula>
    </cfRule>
  </conditionalFormatting>
  <conditionalFormatting sqref="U4">
    <cfRule type="cellIs" dxfId="899" priority="49" operator="greaterThan">
      <formula>90</formula>
    </cfRule>
    <cfRule type="cellIs" dxfId="898" priority="50" operator="between">
      <formula>75</formula>
      <formula>90</formula>
    </cfRule>
    <cfRule type="cellIs" dxfId="897" priority="51" operator="between">
      <formula>50</formula>
      <formula>75</formula>
    </cfRule>
  </conditionalFormatting>
  <conditionalFormatting sqref="V4">
    <cfRule type="cellIs" dxfId="896" priority="46" operator="greaterThan">
      <formula>90</formula>
    </cfRule>
    <cfRule type="cellIs" dxfId="895" priority="47" operator="between">
      <formula>75</formula>
      <formula>90</formula>
    </cfRule>
    <cfRule type="cellIs" dxfId="894" priority="48" operator="between">
      <formula>50</formula>
      <formula>75</formula>
    </cfRule>
  </conditionalFormatting>
  <conditionalFormatting sqref="W4">
    <cfRule type="cellIs" dxfId="893" priority="43" operator="greaterThan">
      <formula>90</formula>
    </cfRule>
    <cfRule type="cellIs" dxfId="892" priority="44" operator="between">
      <formula>75</formula>
      <formula>90</formula>
    </cfRule>
    <cfRule type="cellIs" dxfId="891" priority="45" operator="between">
      <formula>50</formula>
      <formula>75</formula>
    </cfRule>
  </conditionalFormatting>
  <conditionalFormatting sqref="AC4">
    <cfRule type="cellIs" dxfId="890" priority="40" operator="greaterThan">
      <formula>180</formula>
    </cfRule>
    <cfRule type="cellIs" dxfId="889" priority="41" operator="between">
      <formula>140</formula>
      <formula>180</formula>
    </cfRule>
    <cfRule type="cellIs" dxfId="888" priority="42" operator="between">
      <formula>90</formula>
      <formula>140</formula>
    </cfRule>
  </conditionalFormatting>
  <conditionalFormatting sqref="T4">
    <cfRule type="cellIs" dxfId="887" priority="37" operator="greaterThan">
      <formula>90</formula>
    </cfRule>
    <cfRule type="cellIs" dxfId="886" priority="38" operator="between">
      <formula>75</formula>
      <formula>90</formula>
    </cfRule>
    <cfRule type="cellIs" dxfId="885" priority="39" operator="between">
      <formula>50</formula>
      <formula>75</formula>
    </cfRule>
  </conditionalFormatting>
  <conditionalFormatting sqref="C4:K4 M4:O4 Q4:AG4">
    <cfRule type="cellIs" dxfId="884" priority="34" stopIfTrue="1" operator="greaterThan">
      <formula>200</formula>
    </cfRule>
    <cfRule type="cellIs" dxfId="883" priority="35" stopIfTrue="1" operator="between">
      <formula>140</formula>
      <formula>200</formula>
    </cfRule>
    <cfRule type="cellIs" dxfId="882" priority="36" stopIfTrue="1" operator="between">
      <formula>90</formula>
      <formula>140</formula>
    </cfRule>
  </conditionalFormatting>
  <conditionalFormatting sqref="X4">
    <cfRule type="cellIs" dxfId="881" priority="31" operator="greaterThan">
      <formula>90</formula>
    </cfRule>
    <cfRule type="cellIs" dxfId="880" priority="32" operator="between">
      <formula>75</formula>
      <formula>90</formula>
    </cfRule>
    <cfRule type="cellIs" dxfId="879" priority="33" operator="between">
      <formula>50</formula>
      <formula>75</formula>
    </cfRule>
  </conditionalFormatting>
  <conditionalFormatting sqref="L4">
    <cfRule type="cellIs" dxfId="878" priority="22" operator="greaterThan">
      <formula>90</formula>
    </cfRule>
    <cfRule type="cellIs" dxfId="877" priority="23" operator="between">
      <formula>75</formula>
      <formula>90</formula>
    </cfRule>
    <cfRule type="cellIs" dxfId="876" priority="24" operator="between">
      <formula>50</formula>
      <formula>75</formula>
    </cfRule>
  </conditionalFormatting>
  <conditionalFormatting sqref="L4">
    <cfRule type="cellIs" dxfId="875" priority="19" stopIfTrue="1" operator="greaterThan">
      <formula>200</formula>
    </cfRule>
    <cfRule type="cellIs" dxfId="874" priority="20" stopIfTrue="1" operator="between">
      <formula>140</formula>
      <formula>200</formula>
    </cfRule>
    <cfRule type="cellIs" dxfId="873" priority="21" stopIfTrue="1" operator="between">
      <formula>90</formula>
      <formula>140</formula>
    </cfRule>
  </conditionalFormatting>
  <conditionalFormatting sqref="Y4">
    <cfRule type="cellIs" dxfId="872" priority="16" operator="greaterThan">
      <formula>90</formula>
    </cfRule>
    <cfRule type="cellIs" dxfId="871" priority="17" operator="between">
      <formula>75</formula>
      <formula>90</formula>
    </cfRule>
    <cfRule type="cellIs" dxfId="870" priority="18" operator="between">
      <formula>50</formula>
      <formula>75</formula>
    </cfRule>
  </conditionalFormatting>
  <conditionalFormatting sqref="B4">
    <cfRule type="cellIs" dxfId="869" priority="13" operator="greaterThan">
      <formula>180</formula>
    </cfRule>
    <cfRule type="cellIs" dxfId="868" priority="14" operator="between">
      <formula>140</formula>
      <formula>180</formula>
    </cfRule>
    <cfRule type="cellIs" dxfId="867" priority="15" operator="between">
      <formula>90</formula>
      <formula>140</formula>
    </cfRule>
  </conditionalFormatting>
  <conditionalFormatting sqref="B4">
    <cfRule type="cellIs" dxfId="866" priority="10" stopIfTrue="1" operator="greaterThan">
      <formula>200</formula>
    </cfRule>
    <cfRule type="cellIs" dxfId="865" priority="11" stopIfTrue="1" operator="between">
      <formula>140</formula>
      <formula>200</formula>
    </cfRule>
    <cfRule type="cellIs" dxfId="864" priority="12" stopIfTrue="1" operator="between">
      <formula>90</formula>
      <formula>140</formula>
    </cfRule>
  </conditionalFormatting>
  <conditionalFormatting sqref="P4">
    <cfRule type="cellIs" dxfId="863" priority="7" operator="greaterThan">
      <formula>90</formula>
    </cfRule>
    <cfRule type="cellIs" dxfId="862" priority="8" operator="between">
      <formula>75</formula>
      <formula>90</formula>
    </cfRule>
    <cfRule type="cellIs" dxfId="861" priority="9" operator="between">
      <formula>50</formula>
      <formula>75</formula>
    </cfRule>
  </conditionalFormatting>
  <conditionalFormatting sqref="P4">
    <cfRule type="cellIs" dxfId="860" priority="4" stopIfTrue="1" operator="greaterThan">
      <formula>200</formula>
    </cfRule>
    <cfRule type="cellIs" dxfId="859" priority="5" stopIfTrue="1" operator="between">
      <formula>140</formula>
      <formula>200</formula>
    </cfRule>
    <cfRule type="cellIs" dxfId="858" priority="6" stopIfTrue="1" operator="between">
      <formula>90</formula>
      <formula>140</formula>
    </cfRule>
  </conditionalFormatting>
  <conditionalFormatting sqref="AC4">
    <cfRule type="cellIs" dxfId="857" priority="1" operator="greaterThan">
      <formula>180</formula>
    </cfRule>
    <cfRule type="cellIs" dxfId="856" priority="2" operator="between">
      <formula>140</formula>
      <formula>180</formula>
    </cfRule>
    <cfRule type="cellIs" dxfId="855" priority="3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19.7</v>
      </c>
      <c r="C3" s="12">
        <v>12.5</v>
      </c>
      <c r="D3" s="12">
        <v>30</v>
      </c>
      <c r="E3" s="12">
        <v>25.1</v>
      </c>
      <c r="F3" s="12">
        <v>30</v>
      </c>
      <c r="G3" s="12">
        <v>30</v>
      </c>
      <c r="H3" s="12">
        <v>9.81</v>
      </c>
      <c r="I3" s="12">
        <v>30</v>
      </c>
      <c r="J3" s="12">
        <v>25.6</v>
      </c>
      <c r="K3" s="12">
        <v>25</v>
      </c>
      <c r="L3" s="12">
        <v>6.04</v>
      </c>
      <c r="M3" s="12">
        <v>13.8</v>
      </c>
      <c r="N3" s="12">
        <v>30</v>
      </c>
      <c r="O3" s="12">
        <v>28.6</v>
      </c>
      <c r="P3" s="12">
        <v>29.9</v>
      </c>
      <c r="Q3" s="12">
        <v>21.4</v>
      </c>
      <c r="R3" s="12">
        <v>17.600000000000001</v>
      </c>
      <c r="S3" s="12">
        <v>30</v>
      </c>
      <c r="T3" s="12">
        <v>30</v>
      </c>
      <c r="U3" s="12">
        <v>30</v>
      </c>
      <c r="V3" s="12">
        <v>30</v>
      </c>
      <c r="W3" s="12">
        <v>25.9</v>
      </c>
      <c r="X3" s="12">
        <v>30</v>
      </c>
      <c r="Y3" s="12">
        <v>30</v>
      </c>
      <c r="Z3" s="12">
        <v>29.9</v>
      </c>
      <c r="AA3" s="12">
        <v>30</v>
      </c>
      <c r="AB3" s="12">
        <v>30</v>
      </c>
      <c r="AC3" s="12">
        <v>30</v>
      </c>
      <c r="AD3" s="12">
        <v>25.5</v>
      </c>
      <c r="AE3" s="12">
        <v>29.5</v>
      </c>
      <c r="AF3" s="12">
        <v>26.5</v>
      </c>
      <c r="AG3" s="12">
        <v>24.9</v>
      </c>
      <c r="AH3" s="12"/>
      <c r="AI3" s="12"/>
    </row>
    <row r="4" spans="1:40" s="7" customFormat="1" x14ac:dyDescent="0.25">
      <c r="A4" s="13" t="s">
        <v>30</v>
      </c>
      <c r="B4" s="16">
        <v>48</v>
      </c>
      <c r="C4" s="7">
        <v>44.3</v>
      </c>
      <c r="D4" s="7">
        <v>140</v>
      </c>
      <c r="E4" s="7">
        <v>210</v>
      </c>
      <c r="F4" s="7">
        <v>144</v>
      </c>
      <c r="G4" s="7">
        <v>173</v>
      </c>
      <c r="H4" s="7">
        <v>46.3</v>
      </c>
      <c r="I4" s="7">
        <v>122</v>
      </c>
      <c r="J4" s="7">
        <v>204</v>
      </c>
      <c r="K4" s="7">
        <v>200</v>
      </c>
      <c r="L4" s="7">
        <v>27.4</v>
      </c>
      <c r="M4" s="7">
        <v>43</v>
      </c>
      <c r="N4" s="7">
        <v>191</v>
      </c>
      <c r="O4" s="7">
        <v>121</v>
      </c>
      <c r="P4" s="7">
        <v>157</v>
      </c>
      <c r="Q4" s="7">
        <v>87.8</v>
      </c>
      <c r="R4" s="7">
        <v>67.3</v>
      </c>
      <c r="S4" s="7">
        <v>133</v>
      </c>
      <c r="T4" s="7">
        <v>167</v>
      </c>
      <c r="U4" s="7">
        <v>135</v>
      </c>
      <c r="V4" s="7">
        <v>191</v>
      </c>
      <c r="W4" s="7">
        <v>56.8</v>
      </c>
      <c r="X4" s="7">
        <v>206</v>
      </c>
      <c r="Y4" s="7">
        <v>209</v>
      </c>
      <c r="Z4" s="16">
        <v>106</v>
      </c>
      <c r="AA4" s="16">
        <v>188</v>
      </c>
      <c r="AB4" s="16">
        <v>160</v>
      </c>
      <c r="AC4" s="16">
        <v>173</v>
      </c>
      <c r="AD4" s="16">
        <v>227</v>
      </c>
      <c r="AE4" s="16">
        <v>208</v>
      </c>
      <c r="AF4" s="16">
        <v>236</v>
      </c>
      <c r="AG4" s="16">
        <v>223</v>
      </c>
      <c r="AH4" s="16"/>
      <c r="AI4" s="9">
        <f>SUM(C4:AG4)</f>
        <v>4596.8999999999996</v>
      </c>
      <c r="AJ4" s="14">
        <f>AVERAGE(C4:AG4)</f>
        <v>148.28709677419354</v>
      </c>
      <c r="AK4" s="15"/>
    </row>
    <row r="5" spans="1:40" x14ac:dyDescent="0.25">
      <c r="A5" s="11" t="s">
        <v>0</v>
      </c>
      <c r="B5" s="10">
        <v>178878</v>
      </c>
      <c r="C5" s="10">
        <v>178923</v>
      </c>
      <c r="D5" s="10">
        <v>179062</v>
      </c>
      <c r="E5" s="10">
        <v>179272</v>
      </c>
      <c r="F5" s="10">
        <v>179416</v>
      </c>
      <c r="G5" s="10">
        <v>179590</v>
      </c>
      <c r="H5" s="10">
        <v>179636</v>
      </c>
      <c r="I5" s="10">
        <v>179758</v>
      </c>
      <c r="J5" s="10">
        <v>179962</v>
      </c>
      <c r="K5" s="10">
        <v>180162</v>
      </c>
      <c r="L5" s="10">
        <v>180189</v>
      </c>
      <c r="M5" s="10">
        <v>180232</v>
      </c>
      <c r="N5" s="10">
        <v>180424</v>
      </c>
      <c r="O5" s="10">
        <v>180544</v>
      </c>
      <c r="P5" s="10">
        <v>180702</v>
      </c>
      <c r="Q5" s="10">
        <v>180790</v>
      </c>
      <c r="R5" s="10">
        <v>180857</v>
      </c>
      <c r="S5" s="10">
        <v>180991</v>
      </c>
      <c r="T5" s="10">
        <v>181158</v>
      </c>
      <c r="U5" s="10">
        <v>181293</v>
      </c>
      <c r="V5" s="10">
        <v>181484</v>
      </c>
      <c r="W5" s="10">
        <v>181541</v>
      </c>
      <c r="X5" s="10">
        <v>181747</v>
      </c>
      <c r="Y5" s="10">
        <v>181956</v>
      </c>
      <c r="Z5" s="10">
        <v>182062</v>
      </c>
      <c r="AA5" s="10">
        <v>182249</v>
      </c>
      <c r="AB5" s="10">
        <v>182409</v>
      </c>
      <c r="AC5" s="10">
        <v>182582</v>
      </c>
      <c r="AD5" s="10">
        <v>182810</v>
      </c>
      <c r="AE5" s="10">
        <v>183018</v>
      </c>
      <c r="AF5" s="10">
        <v>183254</v>
      </c>
      <c r="AG5" s="10">
        <v>183477</v>
      </c>
      <c r="AI5" s="10">
        <f>MAX(C5:AG5)-B5</f>
        <v>4599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23.9</v>
      </c>
      <c r="C7" s="12">
        <v>15.2</v>
      </c>
      <c r="D7" s="12">
        <v>108</v>
      </c>
      <c r="E7" s="12">
        <v>181</v>
      </c>
      <c r="F7" s="12">
        <v>114</v>
      </c>
      <c r="G7" s="12">
        <v>139</v>
      </c>
      <c r="H7" s="12">
        <v>20</v>
      </c>
      <c r="I7" s="12">
        <v>93.4</v>
      </c>
      <c r="J7" s="12">
        <v>169</v>
      </c>
      <c r="K7" s="12">
        <v>166</v>
      </c>
      <c r="L7" s="12">
        <v>8.93</v>
      </c>
      <c r="M7" s="12">
        <v>18</v>
      </c>
      <c r="N7" s="12">
        <v>159</v>
      </c>
      <c r="O7" s="12">
        <v>84.3</v>
      </c>
      <c r="P7" s="12">
        <v>120</v>
      </c>
      <c r="Q7" s="12">
        <v>52.4</v>
      </c>
      <c r="R7" s="12">
        <v>45.4</v>
      </c>
      <c r="S7" s="12">
        <v>109</v>
      </c>
      <c r="T7" s="12">
        <v>135</v>
      </c>
      <c r="U7" s="12">
        <v>94.7</v>
      </c>
      <c r="V7" s="12">
        <v>161</v>
      </c>
      <c r="W7" s="12">
        <v>29.7</v>
      </c>
      <c r="X7" s="12">
        <v>179</v>
      </c>
      <c r="Y7" s="12">
        <v>171</v>
      </c>
      <c r="Z7" s="12">
        <v>73.900000000000006</v>
      </c>
      <c r="AA7" s="12">
        <v>150</v>
      </c>
      <c r="AB7" s="12">
        <v>123</v>
      </c>
      <c r="AC7" s="12">
        <v>144</v>
      </c>
      <c r="AD7" s="12">
        <v>193</v>
      </c>
      <c r="AE7" s="12">
        <v>166</v>
      </c>
      <c r="AF7" s="12">
        <v>202</v>
      </c>
      <c r="AG7" s="12">
        <v>192</v>
      </c>
      <c r="AH7" s="12"/>
      <c r="AI7" s="24">
        <f>SUM(C7:AG7)</f>
        <v>3616.9300000000003</v>
      </c>
    </row>
    <row r="8" spans="1:40" x14ac:dyDescent="0.25">
      <c r="A8" s="11" t="s">
        <v>106</v>
      </c>
      <c r="B8" s="12">
        <v>24.1</v>
      </c>
      <c r="C8" s="12">
        <v>29.1</v>
      </c>
      <c r="D8" s="12">
        <v>31.1</v>
      </c>
      <c r="E8" s="12">
        <v>29.1</v>
      </c>
      <c r="F8" s="12">
        <v>30</v>
      </c>
      <c r="G8" s="12">
        <v>34.6</v>
      </c>
      <c r="H8" s="12">
        <v>26.3</v>
      </c>
      <c r="I8" s="12">
        <v>28.5</v>
      </c>
      <c r="J8" s="12">
        <v>34.700000000000003</v>
      </c>
      <c r="K8" s="12">
        <v>34</v>
      </c>
      <c r="L8" s="12">
        <v>18.399999999999999</v>
      </c>
      <c r="M8" s="12">
        <v>25</v>
      </c>
      <c r="N8" s="12">
        <v>32.5</v>
      </c>
      <c r="O8" s="12">
        <v>36.700000000000003</v>
      </c>
      <c r="P8" s="12">
        <v>37.700000000000003</v>
      </c>
      <c r="Q8" s="12">
        <v>35.4</v>
      </c>
      <c r="R8" s="12">
        <v>21.9</v>
      </c>
      <c r="S8" s="12">
        <v>24.9</v>
      </c>
      <c r="T8" s="12">
        <v>32</v>
      </c>
      <c r="U8" s="12">
        <v>40.4</v>
      </c>
      <c r="V8" s="12">
        <v>30</v>
      </c>
      <c r="W8" s="12">
        <v>27.1</v>
      </c>
      <c r="X8" s="12">
        <v>26.5</v>
      </c>
      <c r="Y8" s="12">
        <v>38.299999999999997</v>
      </c>
      <c r="Z8" s="12">
        <v>32</v>
      </c>
      <c r="AA8" s="12">
        <v>37.299999999999997</v>
      </c>
      <c r="AB8" s="12">
        <v>36.799999999999997</v>
      </c>
      <c r="AC8" s="12">
        <v>29.8</v>
      </c>
      <c r="AD8" s="12">
        <v>34.200000000000003</v>
      </c>
      <c r="AE8" s="12">
        <v>42.1</v>
      </c>
      <c r="AF8" s="12">
        <v>34.299999999999997</v>
      </c>
      <c r="AG8" s="12">
        <v>30.6</v>
      </c>
      <c r="AI8" s="24">
        <f>SUM(C8:AG8)</f>
        <v>981.29999999999973</v>
      </c>
      <c r="AJ8" s="21">
        <f>AVERAGE(C8:AG8)</f>
        <v>31.65483870967741</v>
      </c>
    </row>
  </sheetData>
  <conditionalFormatting sqref="X4:AB4 AD4:AG4">
    <cfRule type="cellIs" dxfId="854" priority="61" operator="greaterThan">
      <formula>180</formula>
    </cfRule>
    <cfRule type="cellIs" dxfId="853" priority="62" operator="between">
      <formula>140</formula>
      <formula>180</formula>
    </cfRule>
    <cfRule type="cellIs" dxfId="852" priority="63" operator="between">
      <formula>90</formula>
      <formula>140</formula>
    </cfRule>
  </conditionalFormatting>
  <conditionalFormatting sqref="M4:O4 C4:K4">
    <cfRule type="cellIs" dxfId="851" priority="64" operator="greaterThan">
      <formula>90</formula>
    </cfRule>
    <cfRule type="cellIs" dxfId="850" priority="65" operator="between">
      <formula>75</formula>
      <formula>90</formula>
    </cfRule>
    <cfRule type="cellIs" dxfId="849" priority="66" operator="between">
      <formula>50</formula>
      <formula>75</formula>
    </cfRule>
  </conditionalFormatting>
  <conditionalFormatting sqref="Q4">
    <cfRule type="cellIs" dxfId="848" priority="58" operator="greaterThan">
      <formula>90</formula>
    </cfRule>
    <cfRule type="cellIs" dxfId="847" priority="59" operator="between">
      <formula>75</formula>
      <formula>90</formula>
    </cfRule>
    <cfRule type="cellIs" dxfId="846" priority="60" operator="between">
      <formula>50</formula>
      <formula>75</formula>
    </cfRule>
  </conditionalFormatting>
  <conditionalFormatting sqref="S4">
    <cfRule type="cellIs" dxfId="845" priority="52" operator="greaterThan">
      <formula>90</formula>
    </cfRule>
    <cfRule type="cellIs" dxfId="844" priority="53" operator="between">
      <formula>75</formula>
      <formula>90</formula>
    </cfRule>
    <cfRule type="cellIs" dxfId="843" priority="54" operator="between">
      <formula>50</formula>
      <formula>75</formula>
    </cfRule>
  </conditionalFormatting>
  <conditionalFormatting sqref="R4">
    <cfRule type="cellIs" dxfId="842" priority="55" operator="greaterThan">
      <formula>90</formula>
    </cfRule>
    <cfRule type="cellIs" dxfId="841" priority="56" operator="between">
      <formula>75</formula>
      <formula>90</formula>
    </cfRule>
    <cfRule type="cellIs" dxfId="840" priority="57" operator="between">
      <formula>50</formula>
      <formula>75</formula>
    </cfRule>
  </conditionalFormatting>
  <conditionalFormatting sqref="U4">
    <cfRule type="cellIs" dxfId="839" priority="49" operator="greaterThan">
      <formula>90</formula>
    </cfRule>
    <cfRule type="cellIs" dxfId="838" priority="50" operator="between">
      <formula>75</formula>
      <formula>90</formula>
    </cfRule>
    <cfRule type="cellIs" dxfId="837" priority="51" operator="between">
      <formula>50</formula>
      <formula>75</formula>
    </cfRule>
  </conditionalFormatting>
  <conditionalFormatting sqref="V4">
    <cfRule type="cellIs" dxfId="836" priority="46" operator="greaterThan">
      <formula>90</formula>
    </cfRule>
    <cfRule type="cellIs" dxfId="835" priority="47" operator="between">
      <formula>75</formula>
      <formula>90</formula>
    </cfRule>
    <cfRule type="cellIs" dxfId="834" priority="48" operator="between">
      <formula>50</formula>
      <formula>75</formula>
    </cfRule>
  </conditionalFormatting>
  <conditionalFormatting sqref="W4">
    <cfRule type="cellIs" dxfId="833" priority="43" operator="greaterThan">
      <formula>90</formula>
    </cfRule>
    <cfRule type="cellIs" dxfId="832" priority="44" operator="between">
      <formula>75</formula>
      <formula>90</formula>
    </cfRule>
    <cfRule type="cellIs" dxfId="831" priority="45" operator="between">
      <formula>50</formula>
      <formula>75</formula>
    </cfRule>
  </conditionalFormatting>
  <conditionalFormatting sqref="AC4">
    <cfRule type="cellIs" dxfId="830" priority="40" operator="greaterThan">
      <formula>180</formula>
    </cfRule>
    <cfRule type="cellIs" dxfId="829" priority="41" operator="between">
      <formula>140</formula>
      <formula>180</formula>
    </cfRule>
    <cfRule type="cellIs" dxfId="828" priority="42" operator="between">
      <formula>90</formula>
      <formula>140</formula>
    </cfRule>
  </conditionalFormatting>
  <conditionalFormatting sqref="T4">
    <cfRule type="cellIs" dxfId="827" priority="37" operator="greaterThan">
      <formula>90</formula>
    </cfRule>
    <cfRule type="cellIs" dxfId="826" priority="38" operator="between">
      <formula>75</formula>
      <formula>90</formula>
    </cfRule>
    <cfRule type="cellIs" dxfId="825" priority="39" operator="between">
      <formula>50</formula>
      <formula>75</formula>
    </cfRule>
  </conditionalFormatting>
  <conditionalFormatting sqref="M4:O4 C4:K4 Q4:AG4">
    <cfRule type="cellIs" dxfId="824" priority="34" stopIfTrue="1" operator="greaterThan">
      <formula>200</formula>
    </cfRule>
    <cfRule type="cellIs" dxfId="823" priority="35" stopIfTrue="1" operator="between">
      <formula>140</formula>
      <formula>200</formula>
    </cfRule>
    <cfRule type="cellIs" dxfId="822" priority="36" stopIfTrue="1" operator="between">
      <formula>90</formula>
      <formula>140</formula>
    </cfRule>
  </conditionalFormatting>
  <conditionalFormatting sqref="X4">
    <cfRule type="cellIs" dxfId="821" priority="31" operator="greaterThan">
      <formula>90</formula>
    </cfRule>
    <cfRule type="cellIs" dxfId="820" priority="32" operator="between">
      <formula>75</formula>
      <formula>90</formula>
    </cfRule>
    <cfRule type="cellIs" dxfId="819" priority="33" operator="between">
      <formula>50</formula>
      <formula>75</formula>
    </cfRule>
  </conditionalFormatting>
  <conditionalFormatting sqref="L4">
    <cfRule type="cellIs" dxfId="818" priority="28" operator="greaterThan">
      <formula>90</formula>
    </cfRule>
    <cfRule type="cellIs" dxfId="817" priority="29" operator="between">
      <formula>75</formula>
      <formula>90</formula>
    </cfRule>
    <cfRule type="cellIs" dxfId="816" priority="30" operator="between">
      <formula>50</formula>
      <formula>75</formula>
    </cfRule>
  </conditionalFormatting>
  <conditionalFormatting sqref="L4">
    <cfRule type="cellIs" dxfId="815" priority="25" stopIfTrue="1" operator="greaterThan">
      <formula>200</formula>
    </cfRule>
    <cfRule type="cellIs" dxfId="814" priority="26" stopIfTrue="1" operator="between">
      <formula>140</formula>
      <formula>200</formula>
    </cfRule>
    <cfRule type="cellIs" dxfId="813" priority="27" stopIfTrue="1" operator="between">
      <formula>90</formula>
      <formula>140</formula>
    </cfRule>
  </conditionalFormatting>
  <conditionalFormatting sqref="Y4">
    <cfRule type="cellIs" dxfId="812" priority="22" operator="greaterThan">
      <formula>90</formula>
    </cfRule>
    <cfRule type="cellIs" dxfId="811" priority="23" operator="between">
      <formula>75</formula>
      <formula>90</formula>
    </cfRule>
    <cfRule type="cellIs" dxfId="810" priority="24" operator="between">
      <formula>50</formula>
      <formula>75</formula>
    </cfRule>
  </conditionalFormatting>
  <conditionalFormatting sqref="P4">
    <cfRule type="cellIs" dxfId="809" priority="13" operator="greaterThan">
      <formula>90</formula>
    </cfRule>
    <cfRule type="cellIs" dxfId="808" priority="14" operator="between">
      <formula>75</formula>
      <formula>90</formula>
    </cfRule>
    <cfRule type="cellIs" dxfId="807" priority="15" operator="between">
      <formula>50</formula>
      <formula>75</formula>
    </cfRule>
  </conditionalFormatting>
  <conditionalFormatting sqref="P4">
    <cfRule type="cellIs" dxfId="806" priority="10" stopIfTrue="1" operator="greaterThan">
      <formula>200</formula>
    </cfRule>
    <cfRule type="cellIs" dxfId="805" priority="11" stopIfTrue="1" operator="between">
      <formula>140</formula>
      <formula>200</formula>
    </cfRule>
    <cfRule type="cellIs" dxfId="804" priority="12" stopIfTrue="1" operator="between">
      <formula>90</formula>
      <formula>140</formula>
    </cfRule>
  </conditionalFormatting>
  <conditionalFormatting sqref="AC4">
    <cfRule type="cellIs" dxfId="803" priority="7" operator="greaterThan">
      <formula>180</formula>
    </cfRule>
    <cfRule type="cellIs" dxfId="802" priority="8" operator="between">
      <formula>140</formula>
      <formula>180</formula>
    </cfRule>
    <cfRule type="cellIs" dxfId="801" priority="9" operator="between">
      <formula>90</formula>
      <formula>140</formula>
    </cfRule>
  </conditionalFormatting>
  <conditionalFormatting sqref="B4">
    <cfRule type="cellIs" dxfId="800" priority="4" operator="greaterThan">
      <formula>180</formula>
    </cfRule>
    <cfRule type="cellIs" dxfId="799" priority="5" operator="between">
      <formula>140</formula>
      <formula>180</formula>
    </cfRule>
    <cfRule type="cellIs" dxfId="798" priority="6" operator="between">
      <formula>90</formula>
      <formula>140</formula>
    </cfRule>
  </conditionalFormatting>
  <conditionalFormatting sqref="B4">
    <cfRule type="cellIs" dxfId="797" priority="1" stopIfTrue="1" operator="greaterThan">
      <formula>200</formula>
    </cfRule>
    <cfRule type="cellIs" dxfId="796" priority="2" stopIfTrue="1" operator="between">
      <formula>140</formula>
      <formula>200</formula>
    </cfRule>
    <cfRule type="cellIs" dxfId="795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24.9</v>
      </c>
      <c r="C3" s="12">
        <v>24.5</v>
      </c>
      <c r="D3" s="12">
        <v>30</v>
      </c>
      <c r="E3" s="12">
        <v>30</v>
      </c>
      <c r="F3" s="12">
        <v>30</v>
      </c>
      <c r="G3" s="12">
        <v>30</v>
      </c>
      <c r="H3" s="12">
        <v>30</v>
      </c>
      <c r="I3" s="12">
        <v>30</v>
      </c>
      <c r="J3" s="12">
        <v>30</v>
      </c>
      <c r="K3" s="12">
        <v>30</v>
      </c>
      <c r="L3" s="12">
        <v>25.2</v>
      </c>
      <c r="M3" s="12">
        <v>25</v>
      </c>
      <c r="N3" s="12">
        <v>28.3</v>
      </c>
      <c r="O3" s="12">
        <v>25.2</v>
      </c>
      <c r="P3" s="12">
        <v>24.5</v>
      </c>
      <c r="Q3" s="12">
        <v>24.2</v>
      </c>
      <c r="R3" s="12">
        <v>23.8</v>
      </c>
      <c r="S3" s="12">
        <v>23.4</v>
      </c>
      <c r="T3" s="12">
        <v>22.7</v>
      </c>
      <c r="U3" s="12">
        <v>23.2</v>
      </c>
      <c r="V3" s="12">
        <v>28.6</v>
      </c>
      <c r="W3" s="12">
        <v>30</v>
      </c>
      <c r="X3" s="12">
        <v>30</v>
      </c>
      <c r="Y3" s="12">
        <v>30</v>
      </c>
      <c r="Z3" s="12">
        <v>30</v>
      </c>
      <c r="AA3" s="12">
        <v>30</v>
      </c>
      <c r="AB3" s="12">
        <v>29.8</v>
      </c>
      <c r="AC3" s="12">
        <v>30</v>
      </c>
      <c r="AD3" s="12">
        <v>28.9</v>
      </c>
      <c r="AE3" s="12">
        <v>30</v>
      </c>
      <c r="AF3" s="12">
        <v>30</v>
      </c>
      <c r="AG3" s="12"/>
      <c r="AH3" s="12"/>
      <c r="AI3" s="12"/>
    </row>
    <row r="4" spans="1:40" s="7" customFormat="1" x14ac:dyDescent="0.25">
      <c r="A4" s="13" t="s">
        <v>30</v>
      </c>
      <c r="B4" s="16">
        <v>223</v>
      </c>
      <c r="C4" s="7">
        <v>221</v>
      </c>
      <c r="D4" s="7">
        <v>147</v>
      </c>
      <c r="E4" s="7">
        <v>169</v>
      </c>
      <c r="F4" s="7">
        <v>144</v>
      </c>
      <c r="G4" s="7">
        <v>113</v>
      </c>
      <c r="H4" s="7">
        <v>169</v>
      </c>
      <c r="I4" s="7">
        <v>148</v>
      </c>
      <c r="J4" s="7">
        <v>122</v>
      </c>
      <c r="K4" s="7">
        <v>162</v>
      </c>
      <c r="L4" s="7">
        <v>218</v>
      </c>
      <c r="M4" s="7">
        <v>222</v>
      </c>
      <c r="N4" s="7">
        <v>205</v>
      </c>
      <c r="O4" s="7">
        <v>228</v>
      </c>
      <c r="P4" s="7">
        <v>224</v>
      </c>
      <c r="Q4" s="7">
        <v>220</v>
      </c>
      <c r="R4" s="7">
        <v>214</v>
      </c>
      <c r="S4" s="7">
        <v>203</v>
      </c>
      <c r="T4" s="7">
        <v>176</v>
      </c>
      <c r="U4" s="7">
        <v>176</v>
      </c>
      <c r="V4" s="7">
        <v>104</v>
      </c>
      <c r="W4" s="7">
        <v>171</v>
      </c>
      <c r="X4" s="7">
        <v>172</v>
      </c>
      <c r="Y4" s="7">
        <v>170</v>
      </c>
      <c r="Z4" s="16">
        <v>124</v>
      </c>
      <c r="AA4" s="16">
        <v>124</v>
      </c>
      <c r="AB4" s="16">
        <v>218</v>
      </c>
      <c r="AC4" s="16">
        <v>184</v>
      </c>
      <c r="AD4" s="16">
        <v>148</v>
      </c>
      <c r="AE4" s="16">
        <v>114</v>
      </c>
      <c r="AF4" s="16">
        <v>128</v>
      </c>
      <c r="AG4" s="16"/>
      <c r="AH4" s="16"/>
      <c r="AI4" s="9">
        <f>SUM(C4:AG4)</f>
        <v>5138</v>
      </c>
      <c r="AJ4" s="14">
        <f>AVERAGE(C4:AG4)</f>
        <v>171.26666666666668</v>
      </c>
      <c r="AK4" s="15"/>
    </row>
    <row r="5" spans="1:40" x14ac:dyDescent="0.25">
      <c r="A5" s="11" t="s">
        <v>0</v>
      </c>
      <c r="B5" s="10">
        <v>183477</v>
      </c>
      <c r="C5" s="10">
        <v>183698</v>
      </c>
      <c r="D5" s="10">
        <v>183845</v>
      </c>
      <c r="E5" s="10">
        <v>184014</v>
      </c>
      <c r="F5" s="10">
        <v>184158</v>
      </c>
      <c r="G5" s="10">
        <v>184271</v>
      </c>
      <c r="H5" s="10">
        <v>184441</v>
      </c>
      <c r="I5" s="10">
        <v>184589</v>
      </c>
      <c r="J5" s="10">
        <v>184711</v>
      </c>
      <c r="K5" s="10">
        <v>184872</v>
      </c>
      <c r="L5" s="10">
        <v>185090</v>
      </c>
      <c r="M5" s="10">
        <v>185312</v>
      </c>
      <c r="N5" s="10">
        <v>185517</v>
      </c>
      <c r="O5" s="10">
        <v>185746</v>
      </c>
      <c r="P5" s="10">
        <v>185969</v>
      </c>
      <c r="Q5" s="10">
        <v>186190</v>
      </c>
      <c r="R5" s="10">
        <v>186404</v>
      </c>
      <c r="S5" s="10">
        <v>186607</v>
      </c>
      <c r="T5" s="10">
        <v>186784</v>
      </c>
      <c r="U5" s="10">
        <v>186060</v>
      </c>
      <c r="V5" s="10">
        <v>187065</v>
      </c>
      <c r="W5" s="10">
        <v>187236</v>
      </c>
      <c r="X5" s="10">
        <v>187408</v>
      </c>
      <c r="Y5" s="10">
        <v>187578</v>
      </c>
      <c r="Z5" s="10">
        <v>187702</v>
      </c>
      <c r="AA5" s="10">
        <v>187820</v>
      </c>
      <c r="AB5" s="10">
        <v>188038</v>
      </c>
      <c r="AC5" s="10">
        <v>188222</v>
      </c>
      <c r="AD5" s="10">
        <v>188370</v>
      </c>
      <c r="AE5" s="10">
        <v>188484</v>
      </c>
      <c r="AF5" s="10">
        <v>188611</v>
      </c>
      <c r="AG5" s="10"/>
      <c r="AI5" s="10">
        <f>MAX(C5:AG5)-B5</f>
        <v>5134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192</v>
      </c>
      <c r="C7" s="12">
        <v>187</v>
      </c>
      <c r="D7" s="12">
        <v>111</v>
      </c>
      <c r="E7" s="12">
        <v>141</v>
      </c>
      <c r="F7" s="12">
        <v>120</v>
      </c>
      <c r="G7" s="12">
        <v>82.9</v>
      </c>
      <c r="H7" s="12">
        <v>133</v>
      </c>
      <c r="I7" s="12">
        <v>123</v>
      </c>
      <c r="J7" s="12">
        <v>90.4</v>
      </c>
      <c r="K7" s="12">
        <v>129</v>
      </c>
      <c r="L7" s="12">
        <v>190</v>
      </c>
      <c r="M7" s="12">
        <v>195</v>
      </c>
      <c r="N7" s="12">
        <v>156</v>
      </c>
      <c r="O7" s="12">
        <v>187</v>
      </c>
      <c r="P7" s="12">
        <v>193</v>
      </c>
      <c r="Q7" s="12">
        <v>181</v>
      </c>
      <c r="R7" s="12">
        <v>168</v>
      </c>
      <c r="S7" s="12">
        <v>168</v>
      </c>
      <c r="T7" s="12">
        <v>140</v>
      </c>
      <c r="U7" s="12">
        <v>122</v>
      </c>
      <c r="V7" s="12">
        <v>82.7</v>
      </c>
      <c r="W7" s="12">
        <v>144</v>
      </c>
      <c r="X7" s="12">
        <v>141</v>
      </c>
      <c r="Y7" s="12">
        <v>143</v>
      </c>
      <c r="Z7" s="12">
        <v>102</v>
      </c>
      <c r="AA7" s="12">
        <v>97.5</v>
      </c>
      <c r="AB7" s="12">
        <v>183</v>
      </c>
      <c r="AC7" s="12">
        <v>150</v>
      </c>
      <c r="AD7" s="12">
        <v>123</v>
      </c>
      <c r="AE7" s="12">
        <v>81</v>
      </c>
      <c r="AF7" s="12">
        <v>90.6</v>
      </c>
      <c r="AG7" s="12"/>
      <c r="AH7" s="12"/>
      <c r="AI7" s="24">
        <f>SUM(C7:AG7)</f>
        <v>4155.1000000000004</v>
      </c>
    </row>
    <row r="8" spans="1:40" x14ac:dyDescent="0.25">
      <c r="A8" s="11" t="s">
        <v>106</v>
      </c>
      <c r="B8" s="12">
        <v>30.6</v>
      </c>
      <c r="C8" s="12">
        <v>33.5</v>
      </c>
      <c r="D8" s="12">
        <v>36</v>
      </c>
      <c r="E8" s="12">
        <v>28</v>
      </c>
      <c r="F8" s="12">
        <v>24.5</v>
      </c>
      <c r="G8" s="12">
        <v>30.1</v>
      </c>
      <c r="H8" s="12">
        <v>36.700000000000003</v>
      </c>
      <c r="I8" s="12">
        <v>25.4</v>
      </c>
      <c r="J8" s="12">
        <v>31.2</v>
      </c>
      <c r="K8" s="12">
        <v>32.4</v>
      </c>
      <c r="L8" s="12">
        <v>27.9</v>
      </c>
      <c r="M8" s="12">
        <v>27.1</v>
      </c>
      <c r="N8" s="12">
        <v>48.5</v>
      </c>
      <c r="O8" s="12">
        <v>41.3</v>
      </c>
      <c r="P8" s="12">
        <v>31</v>
      </c>
      <c r="Q8" s="12">
        <v>39.5</v>
      </c>
      <c r="R8" s="12">
        <v>46.2</v>
      </c>
      <c r="S8" s="12">
        <v>34.6</v>
      </c>
      <c r="T8" s="12">
        <v>36</v>
      </c>
      <c r="U8" s="12">
        <v>54.7</v>
      </c>
      <c r="V8" s="12">
        <v>21.8</v>
      </c>
      <c r="W8" s="12">
        <v>27.1</v>
      </c>
      <c r="X8" s="12">
        <v>31.2</v>
      </c>
      <c r="Y8" s="12">
        <v>26.5</v>
      </c>
      <c r="Z8" s="12">
        <v>22</v>
      </c>
      <c r="AA8" s="12">
        <v>21.4</v>
      </c>
      <c r="AB8" s="12">
        <v>34.9</v>
      </c>
      <c r="AC8" s="12">
        <v>33.299999999999997</v>
      </c>
      <c r="AD8" s="12">
        <v>24.3</v>
      </c>
      <c r="AE8" s="12">
        <v>32.700000000000003</v>
      </c>
      <c r="AF8" s="12">
        <v>36.9</v>
      </c>
      <c r="AG8" s="12"/>
      <c r="AI8" s="24">
        <f>SUM(C8:AG8)</f>
        <v>976.7</v>
      </c>
      <c r="AJ8" s="21">
        <f>AVERAGE(C8:AG8)</f>
        <v>32.556666666666665</v>
      </c>
    </row>
  </sheetData>
  <conditionalFormatting sqref="AD4:AG4 X4:AB4">
    <cfRule type="cellIs" dxfId="794" priority="61" operator="greaterThan">
      <formula>180</formula>
    </cfRule>
    <cfRule type="cellIs" dxfId="793" priority="62" operator="between">
      <formula>140</formula>
      <formula>180</formula>
    </cfRule>
    <cfRule type="cellIs" dxfId="792" priority="63" operator="between">
      <formula>90</formula>
      <formula>140</formula>
    </cfRule>
  </conditionalFormatting>
  <conditionalFormatting sqref="M4:O4 C4:K4">
    <cfRule type="cellIs" dxfId="791" priority="64" operator="greaterThan">
      <formula>90</formula>
    </cfRule>
    <cfRule type="cellIs" dxfId="790" priority="65" operator="between">
      <formula>75</formula>
      <formula>90</formula>
    </cfRule>
    <cfRule type="cellIs" dxfId="789" priority="66" operator="between">
      <formula>50</formula>
      <formula>75</formula>
    </cfRule>
  </conditionalFormatting>
  <conditionalFormatting sqref="Q4">
    <cfRule type="cellIs" dxfId="788" priority="58" operator="greaterThan">
      <formula>90</formula>
    </cfRule>
    <cfRule type="cellIs" dxfId="787" priority="59" operator="between">
      <formula>75</formula>
      <formula>90</formula>
    </cfRule>
    <cfRule type="cellIs" dxfId="786" priority="60" operator="between">
      <formula>50</formula>
      <formula>75</formula>
    </cfRule>
  </conditionalFormatting>
  <conditionalFormatting sqref="S4">
    <cfRule type="cellIs" dxfId="785" priority="52" operator="greaterThan">
      <formula>90</formula>
    </cfRule>
    <cfRule type="cellIs" dxfId="784" priority="53" operator="between">
      <formula>75</formula>
      <formula>90</formula>
    </cfRule>
    <cfRule type="cellIs" dxfId="783" priority="54" operator="between">
      <formula>50</formula>
      <formula>75</formula>
    </cfRule>
  </conditionalFormatting>
  <conditionalFormatting sqref="R4">
    <cfRule type="cellIs" dxfId="782" priority="55" operator="greaterThan">
      <formula>90</formula>
    </cfRule>
    <cfRule type="cellIs" dxfId="781" priority="56" operator="between">
      <formula>75</formula>
      <formula>90</formula>
    </cfRule>
    <cfRule type="cellIs" dxfId="780" priority="57" operator="between">
      <formula>50</formula>
      <formula>75</formula>
    </cfRule>
  </conditionalFormatting>
  <conditionalFormatting sqref="U4">
    <cfRule type="cellIs" dxfId="779" priority="49" operator="greaterThan">
      <formula>90</formula>
    </cfRule>
    <cfRule type="cellIs" dxfId="778" priority="50" operator="between">
      <formula>75</formula>
      <formula>90</formula>
    </cfRule>
    <cfRule type="cellIs" dxfId="777" priority="51" operator="between">
      <formula>50</formula>
      <formula>75</formula>
    </cfRule>
  </conditionalFormatting>
  <conditionalFormatting sqref="V4">
    <cfRule type="cellIs" dxfId="776" priority="46" operator="greaterThan">
      <formula>90</formula>
    </cfRule>
    <cfRule type="cellIs" dxfId="775" priority="47" operator="between">
      <formula>75</formula>
      <formula>90</formula>
    </cfRule>
    <cfRule type="cellIs" dxfId="774" priority="48" operator="between">
      <formula>50</formula>
      <formula>75</formula>
    </cfRule>
  </conditionalFormatting>
  <conditionalFormatting sqref="W4">
    <cfRule type="cellIs" dxfId="773" priority="43" operator="greaterThan">
      <formula>90</formula>
    </cfRule>
    <cfRule type="cellIs" dxfId="772" priority="44" operator="between">
      <formula>75</formula>
      <formula>90</formula>
    </cfRule>
    <cfRule type="cellIs" dxfId="771" priority="45" operator="between">
      <formula>50</formula>
      <formula>75</formula>
    </cfRule>
  </conditionalFormatting>
  <conditionalFormatting sqref="AC4">
    <cfRule type="cellIs" dxfId="770" priority="40" operator="greaterThan">
      <formula>180</formula>
    </cfRule>
    <cfRule type="cellIs" dxfId="769" priority="41" operator="between">
      <formula>140</formula>
      <formula>180</formula>
    </cfRule>
    <cfRule type="cellIs" dxfId="768" priority="42" operator="between">
      <formula>90</formula>
      <formula>140</formula>
    </cfRule>
  </conditionalFormatting>
  <conditionalFormatting sqref="T4">
    <cfRule type="cellIs" dxfId="767" priority="37" operator="greaterThan">
      <formula>90</formula>
    </cfRule>
    <cfRule type="cellIs" dxfId="766" priority="38" operator="between">
      <formula>75</formula>
      <formula>90</formula>
    </cfRule>
    <cfRule type="cellIs" dxfId="765" priority="39" operator="between">
      <formula>50</formula>
      <formula>75</formula>
    </cfRule>
  </conditionalFormatting>
  <conditionalFormatting sqref="M4:O4 C4:K4 Q4:AG4">
    <cfRule type="cellIs" dxfId="764" priority="34" stopIfTrue="1" operator="greaterThan">
      <formula>200</formula>
    </cfRule>
    <cfRule type="cellIs" dxfId="763" priority="35" stopIfTrue="1" operator="between">
      <formula>140</formula>
      <formula>200</formula>
    </cfRule>
    <cfRule type="cellIs" dxfId="762" priority="36" stopIfTrue="1" operator="between">
      <formula>90</formula>
      <formula>140</formula>
    </cfRule>
  </conditionalFormatting>
  <conditionalFormatting sqref="X4">
    <cfRule type="cellIs" dxfId="761" priority="31" operator="greaterThan">
      <formula>90</formula>
    </cfRule>
    <cfRule type="cellIs" dxfId="760" priority="32" operator="between">
      <formula>75</formula>
      <formula>90</formula>
    </cfRule>
    <cfRule type="cellIs" dxfId="759" priority="33" operator="between">
      <formula>50</formula>
      <formula>75</formula>
    </cfRule>
  </conditionalFormatting>
  <conditionalFormatting sqref="L4">
    <cfRule type="cellIs" dxfId="758" priority="28" operator="greaterThan">
      <formula>90</formula>
    </cfRule>
    <cfRule type="cellIs" dxfId="757" priority="29" operator="between">
      <formula>75</formula>
      <formula>90</formula>
    </cfRule>
    <cfRule type="cellIs" dxfId="756" priority="30" operator="between">
      <formula>50</formula>
      <formula>75</formula>
    </cfRule>
  </conditionalFormatting>
  <conditionalFormatting sqref="L4">
    <cfRule type="cellIs" dxfId="755" priority="25" stopIfTrue="1" operator="greaterThan">
      <formula>200</formula>
    </cfRule>
    <cfRule type="cellIs" dxfId="754" priority="26" stopIfTrue="1" operator="between">
      <formula>140</formula>
      <formula>200</formula>
    </cfRule>
    <cfRule type="cellIs" dxfId="753" priority="27" stopIfTrue="1" operator="between">
      <formula>90</formula>
      <formula>140</formula>
    </cfRule>
  </conditionalFormatting>
  <conditionalFormatting sqref="Y4">
    <cfRule type="cellIs" dxfId="752" priority="22" operator="greaterThan">
      <formula>90</formula>
    </cfRule>
    <cfRule type="cellIs" dxfId="751" priority="23" operator="between">
      <formula>75</formula>
      <formula>90</formula>
    </cfRule>
    <cfRule type="cellIs" dxfId="750" priority="24" operator="between">
      <formula>50</formula>
      <formula>75</formula>
    </cfRule>
  </conditionalFormatting>
  <conditionalFormatting sqref="P4">
    <cfRule type="cellIs" dxfId="749" priority="19" operator="greaterThan">
      <formula>90</formula>
    </cfRule>
    <cfRule type="cellIs" dxfId="748" priority="20" operator="between">
      <formula>75</formula>
      <formula>90</formula>
    </cfRule>
    <cfRule type="cellIs" dxfId="747" priority="21" operator="between">
      <formula>50</formula>
      <formula>75</formula>
    </cfRule>
  </conditionalFormatting>
  <conditionalFormatting sqref="P4">
    <cfRule type="cellIs" dxfId="746" priority="16" stopIfTrue="1" operator="greaterThan">
      <formula>200</formula>
    </cfRule>
    <cfRule type="cellIs" dxfId="745" priority="17" stopIfTrue="1" operator="between">
      <formula>140</formula>
      <formula>200</formula>
    </cfRule>
    <cfRule type="cellIs" dxfId="744" priority="18" stopIfTrue="1" operator="between">
      <formula>90</formula>
      <formula>140</formula>
    </cfRule>
  </conditionalFormatting>
  <conditionalFormatting sqref="AC4">
    <cfRule type="cellIs" dxfId="743" priority="13" operator="greaterThan">
      <formula>180</formula>
    </cfRule>
    <cfRule type="cellIs" dxfId="742" priority="14" operator="between">
      <formula>140</formula>
      <formula>180</formula>
    </cfRule>
    <cfRule type="cellIs" dxfId="741" priority="15" operator="between">
      <formula>90</formula>
      <formula>140</formula>
    </cfRule>
  </conditionalFormatting>
  <conditionalFormatting sqref="B4">
    <cfRule type="cellIs" dxfId="740" priority="4" operator="greaterThan">
      <formula>180</formula>
    </cfRule>
    <cfRule type="cellIs" dxfId="739" priority="5" operator="between">
      <formula>140</formula>
      <formula>180</formula>
    </cfRule>
    <cfRule type="cellIs" dxfId="738" priority="6" operator="between">
      <formula>90</formula>
      <formula>140</formula>
    </cfRule>
  </conditionalFormatting>
  <conditionalFormatting sqref="B4">
    <cfRule type="cellIs" dxfId="737" priority="1" stopIfTrue="1" operator="greaterThan">
      <formula>200</formula>
    </cfRule>
    <cfRule type="cellIs" dxfId="736" priority="2" stopIfTrue="1" operator="between">
      <formula>140</formula>
      <formula>200</formula>
    </cfRule>
    <cfRule type="cellIs" dxfId="735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G9" sqref="AG9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30</v>
      </c>
      <c r="C3" s="12">
        <v>30</v>
      </c>
      <c r="D3" s="12">
        <v>24.2</v>
      </c>
      <c r="E3" s="12">
        <v>24.8</v>
      </c>
      <c r="F3" s="12">
        <v>22.4</v>
      </c>
      <c r="G3" s="12">
        <v>29.5</v>
      </c>
      <c r="H3" s="12">
        <v>22.6</v>
      </c>
      <c r="I3" s="12">
        <v>30</v>
      </c>
      <c r="J3" s="12">
        <v>30</v>
      </c>
      <c r="K3" s="12">
        <v>30</v>
      </c>
      <c r="L3" s="12">
        <v>30</v>
      </c>
      <c r="M3" s="12">
        <v>30</v>
      </c>
      <c r="N3" s="12">
        <v>27.5</v>
      </c>
      <c r="O3" s="12">
        <v>30</v>
      </c>
      <c r="P3" s="12">
        <v>30</v>
      </c>
      <c r="Q3" s="12">
        <v>30</v>
      </c>
      <c r="R3" s="12">
        <v>30</v>
      </c>
      <c r="S3" s="12">
        <v>30</v>
      </c>
      <c r="T3" s="12">
        <v>28.4</v>
      </c>
      <c r="U3" s="12">
        <v>24.3</v>
      </c>
      <c r="V3" s="12">
        <v>23.8</v>
      </c>
      <c r="W3" s="12">
        <v>23.4</v>
      </c>
      <c r="X3" s="12">
        <v>23</v>
      </c>
      <c r="Y3" s="12">
        <v>25.3</v>
      </c>
      <c r="Z3" s="12">
        <v>30</v>
      </c>
      <c r="AA3" s="12">
        <v>30</v>
      </c>
      <c r="AB3" s="12">
        <v>30</v>
      </c>
      <c r="AC3" s="12">
        <v>27.3</v>
      </c>
      <c r="AD3" s="12">
        <v>30</v>
      </c>
      <c r="AE3" s="12">
        <v>28.9</v>
      </c>
      <c r="AF3" s="12">
        <v>28.3</v>
      </c>
      <c r="AG3" s="12">
        <v>30</v>
      </c>
      <c r="AH3" s="12"/>
      <c r="AI3" s="12"/>
    </row>
    <row r="4" spans="1:40" s="7" customFormat="1" x14ac:dyDescent="0.25">
      <c r="A4" s="13" t="s">
        <v>30</v>
      </c>
      <c r="B4" s="16">
        <v>128</v>
      </c>
      <c r="C4" s="7">
        <v>146</v>
      </c>
      <c r="D4" s="7">
        <v>220</v>
      </c>
      <c r="E4" s="7">
        <v>104</v>
      </c>
      <c r="F4" s="7">
        <v>82.9</v>
      </c>
      <c r="G4" s="7">
        <v>116</v>
      </c>
      <c r="H4" s="7">
        <v>51.9</v>
      </c>
      <c r="I4" s="7">
        <v>151</v>
      </c>
      <c r="J4" s="7">
        <v>87.4</v>
      </c>
      <c r="K4" s="7">
        <v>211</v>
      </c>
      <c r="L4" s="7">
        <v>200</v>
      </c>
      <c r="M4" s="7">
        <v>192</v>
      </c>
      <c r="N4" s="7">
        <v>130</v>
      </c>
      <c r="O4" s="7">
        <v>86</v>
      </c>
      <c r="P4" s="7">
        <v>106</v>
      </c>
      <c r="Q4" s="7">
        <v>65.900000000000006</v>
      </c>
      <c r="R4" s="7">
        <v>132</v>
      </c>
      <c r="S4" s="7">
        <v>154</v>
      </c>
      <c r="T4" s="7">
        <v>204</v>
      </c>
      <c r="U4" s="7">
        <v>212</v>
      </c>
      <c r="V4" s="7">
        <v>205</v>
      </c>
      <c r="W4" s="7">
        <v>199</v>
      </c>
      <c r="X4" s="7">
        <v>196</v>
      </c>
      <c r="Y4" s="7">
        <v>187</v>
      </c>
      <c r="Z4" s="16">
        <v>75.8</v>
      </c>
      <c r="AA4" s="16">
        <v>102</v>
      </c>
      <c r="AB4" s="16">
        <v>117</v>
      </c>
      <c r="AC4" s="16">
        <v>150</v>
      </c>
      <c r="AD4" s="16">
        <v>116</v>
      </c>
      <c r="AE4" s="16">
        <v>187</v>
      </c>
      <c r="AF4" s="16">
        <v>136</v>
      </c>
      <c r="AG4" s="16">
        <v>118</v>
      </c>
      <c r="AH4" s="16"/>
      <c r="AI4" s="9">
        <f>SUM(C4:AG4)</f>
        <v>4440.8999999999996</v>
      </c>
      <c r="AJ4" s="14">
        <f>AVERAGE(C4:AG4)</f>
        <v>143.25483870967741</v>
      </c>
      <c r="AK4" s="15"/>
    </row>
    <row r="5" spans="1:40" x14ac:dyDescent="0.25">
      <c r="A5" s="11" t="s">
        <v>0</v>
      </c>
      <c r="B5" s="10">
        <v>188611</v>
      </c>
      <c r="C5" s="10">
        <v>188757</v>
      </c>
      <c r="D5" s="10">
        <v>188977</v>
      </c>
      <c r="E5" s="10">
        <v>189081</v>
      </c>
      <c r="F5" s="10">
        <v>189164</v>
      </c>
      <c r="G5" s="10">
        <v>189280</v>
      </c>
      <c r="H5" s="10">
        <v>189332</v>
      </c>
      <c r="I5" s="10">
        <v>189483</v>
      </c>
      <c r="J5" s="10">
        <v>189571</v>
      </c>
      <c r="K5" s="10">
        <v>189782</v>
      </c>
      <c r="L5" s="10">
        <v>189982</v>
      </c>
      <c r="M5" s="10">
        <v>190174</v>
      </c>
      <c r="N5" s="10">
        <v>190174</v>
      </c>
      <c r="O5" s="10">
        <v>190390</v>
      </c>
      <c r="P5" s="10">
        <v>190390</v>
      </c>
      <c r="Q5" s="10">
        <v>190562</v>
      </c>
      <c r="R5" s="10">
        <v>190693</v>
      </c>
      <c r="S5" s="10">
        <v>190847</v>
      </c>
      <c r="T5" s="10">
        <v>191051</v>
      </c>
      <c r="U5" s="10">
        <v>191263</v>
      </c>
      <c r="V5" s="10">
        <v>191263</v>
      </c>
      <c r="W5" s="10">
        <v>191667</v>
      </c>
      <c r="X5" s="10">
        <v>191862</v>
      </c>
      <c r="Y5" s="10">
        <v>192050</v>
      </c>
      <c r="Z5" s="10">
        <v>192125</v>
      </c>
      <c r="AA5" s="10">
        <v>192245</v>
      </c>
      <c r="AB5" s="10">
        <v>192362</v>
      </c>
      <c r="AC5" s="10">
        <v>192512</v>
      </c>
      <c r="AD5" s="10">
        <v>192628</v>
      </c>
      <c r="AE5" s="10">
        <v>192815</v>
      </c>
      <c r="AF5" s="10">
        <v>192951</v>
      </c>
      <c r="AG5" s="10">
        <v>193069</v>
      </c>
      <c r="AI5" s="10">
        <f>MAX(C5:AG5)-B5</f>
        <v>4458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90.6</v>
      </c>
      <c r="C7" s="12">
        <v>113</v>
      </c>
      <c r="D7" s="12">
        <v>187</v>
      </c>
      <c r="E7" s="12">
        <v>76.599999999999994</v>
      </c>
      <c r="F7" s="12">
        <v>43.9</v>
      </c>
      <c r="G7" s="12">
        <v>78.8</v>
      </c>
      <c r="H7" s="12">
        <v>22.6</v>
      </c>
      <c r="I7" s="12">
        <v>115</v>
      </c>
      <c r="J7" s="12">
        <v>64.599999999999994</v>
      </c>
      <c r="K7" s="12">
        <v>172</v>
      </c>
      <c r="L7" s="12">
        <v>160</v>
      </c>
      <c r="M7" s="12">
        <v>156</v>
      </c>
      <c r="N7" s="12">
        <v>98.6</v>
      </c>
      <c r="O7" s="12">
        <v>56.1</v>
      </c>
      <c r="P7" s="12">
        <v>67.8</v>
      </c>
      <c r="Q7" s="12">
        <v>36.5</v>
      </c>
      <c r="R7" s="12">
        <v>95</v>
      </c>
      <c r="S7" s="12">
        <v>107</v>
      </c>
      <c r="T7" s="12">
        <v>166</v>
      </c>
      <c r="U7" s="12">
        <v>172</v>
      </c>
      <c r="V7" s="12">
        <v>159</v>
      </c>
      <c r="W7" s="12">
        <v>156</v>
      </c>
      <c r="X7" s="12">
        <v>148</v>
      </c>
      <c r="Y7" s="12">
        <v>143</v>
      </c>
      <c r="Z7" s="12">
        <v>42.7</v>
      </c>
      <c r="AA7" s="12">
        <v>81.099999999999994</v>
      </c>
      <c r="AB7" s="12">
        <v>81.599999999999994</v>
      </c>
      <c r="AC7" s="12">
        <v>95</v>
      </c>
      <c r="AD7" s="12">
        <v>75.5</v>
      </c>
      <c r="AE7" s="12">
        <v>149</v>
      </c>
      <c r="AF7" s="12">
        <v>108</v>
      </c>
      <c r="AG7" s="12">
        <v>78.099999999999994</v>
      </c>
      <c r="AH7" s="12"/>
      <c r="AI7" s="24">
        <f>SUM(C7:AG7)</f>
        <v>3305.4999999999995</v>
      </c>
    </row>
    <row r="8" spans="1:40" x14ac:dyDescent="0.25">
      <c r="A8" s="11" t="s">
        <v>106</v>
      </c>
      <c r="B8" s="12">
        <v>36.9</v>
      </c>
      <c r="C8" s="12">
        <v>33.299999999999997</v>
      </c>
      <c r="D8" s="12">
        <v>32.799999999999997</v>
      </c>
      <c r="E8" s="12">
        <v>27.4</v>
      </c>
      <c r="F8" s="12">
        <v>39</v>
      </c>
      <c r="G8" s="12">
        <v>36.9</v>
      </c>
      <c r="H8" s="12">
        <v>29.4</v>
      </c>
      <c r="I8" s="12">
        <v>36.5</v>
      </c>
      <c r="J8" s="12">
        <v>23</v>
      </c>
      <c r="K8" s="12">
        <v>39.1</v>
      </c>
      <c r="L8" s="12">
        <v>40.200000000000003</v>
      </c>
      <c r="M8" s="12">
        <v>36</v>
      </c>
      <c r="N8" s="12">
        <v>31.5</v>
      </c>
      <c r="O8" s="12">
        <v>29.9</v>
      </c>
      <c r="P8" s="12">
        <v>38.1</v>
      </c>
      <c r="Q8" s="12">
        <v>28.4</v>
      </c>
      <c r="R8" s="12">
        <v>36.5</v>
      </c>
      <c r="S8" s="12">
        <v>46.5</v>
      </c>
      <c r="T8" s="12">
        <v>37.9</v>
      </c>
      <c r="U8" s="12">
        <v>40</v>
      </c>
      <c r="V8" s="12">
        <v>46.7</v>
      </c>
      <c r="W8" s="12">
        <v>42.5</v>
      </c>
      <c r="X8" s="12">
        <v>47.6</v>
      </c>
      <c r="Y8" s="12">
        <v>43.7</v>
      </c>
      <c r="Z8" s="12">
        <v>33.1</v>
      </c>
      <c r="AA8" s="12">
        <v>38.700000000000003</v>
      </c>
      <c r="AB8" s="12">
        <v>35.1</v>
      </c>
      <c r="AC8" s="12">
        <v>55.2</v>
      </c>
      <c r="AD8" s="12">
        <v>40.1</v>
      </c>
      <c r="AE8" s="12">
        <v>38</v>
      </c>
      <c r="AF8" s="12">
        <v>28</v>
      </c>
      <c r="AG8" s="12">
        <v>39.700000000000003</v>
      </c>
      <c r="AI8" s="24">
        <f>SUM(C8:AG8)</f>
        <v>1150.8000000000002</v>
      </c>
      <c r="AJ8" s="21">
        <f>AVERAGE(C8:AG8)</f>
        <v>37.1225806451613</v>
      </c>
    </row>
  </sheetData>
  <conditionalFormatting sqref="AD4:AG4 Z4:AB4">
    <cfRule type="cellIs" dxfId="734" priority="73" operator="greaterThan">
      <formula>180</formula>
    </cfRule>
    <cfRule type="cellIs" dxfId="733" priority="74" operator="between">
      <formula>140</formula>
      <formula>180</formula>
    </cfRule>
    <cfRule type="cellIs" dxfId="732" priority="75" operator="between">
      <formula>90</formula>
      <formula>140</formula>
    </cfRule>
  </conditionalFormatting>
  <conditionalFormatting sqref="M4:O4 C4:K4">
    <cfRule type="cellIs" dxfId="731" priority="76" operator="greaterThan">
      <formula>90</formula>
    </cfRule>
    <cfRule type="cellIs" dxfId="730" priority="77" operator="between">
      <formula>75</formula>
      <formula>90</formula>
    </cfRule>
    <cfRule type="cellIs" dxfId="729" priority="78" operator="between">
      <formula>50</formula>
      <formula>75</formula>
    </cfRule>
  </conditionalFormatting>
  <conditionalFormatting sqref="Q4">
    <cfRule type="cellIs" dxfId="728" priority="70" operator="greaterThan">
      <formula>90</formula>
    </cfRule>
    <cfRule type="cellIs" dxfId="727" priority="71" operator="between">
      <formula>75</formula>
      <formula>90</formula>
    </cfRule>
    <cfRule type="cellIs" dxfId="726" priority="72" operator="between">
      <formula>50</formula>
      <formula>75</formula>
    </cfRule>
  </conditionalFormatting>
  <conditionalFormatting sqref="S4">
    <cfRule type="cellIs" dxfId="725" priority="64" operator="greaterThan">
      <formula>90</formula>
    </cfRule>
    <cfRule type="cellIs" dxfId="724" priority="65" operator="between">
      <formula>75</formula>
      <formula>90</formula>
    </cfRule>
    <cfRule type="cellIs" dxfId="723" priority="66" operator="between">
      <formula>50</formula>
      <formula>75</formula>
    </cfRule>
  </conditionalFormatting>
  <conditionalFormatting sqref="R4">
    <cfRule type="cellIs" dxfId="722" priority="67" operator="greaterThan">
      <formula>90</formula>
    </cfRule>
    <cfRule type="cellIs" dxfId="721" priority="68" operator="between">
      <formula>75</formula>
      <formula>90</formula>
    </cfRule>
    <cfRule type="cellIs" dxfId="720" priority="69" operator="between">
      <formula>50</formula>
      <formula>75</formula>
    </cfRule>
  </conditionalFormatting>
  <conditionalFormatting sqref="U4">
    <cfRule type="cellIs" dxfId="719" priority="61" operator="greaterThan">
      <formula>90</formula>
    </cfRule>
    <cfRule type="cellIs" dxfId="718" priority="62" operator="between">
      <formula>75</formula>
      <formula>90</formula>
    </cfRule>
    <cfRule type="cellIs" dxfId="717" priority="63" operator="between">
      <formula>50</formula>
      <formula>75</formula>
    </cfRule>
  </conditionalFormatting>
  <conditionalFormatting sqref="V4">
    <cfRule type="cellIs" dxfId="716" priority="58" operator="greaterThan">
      <formula>90</formula>
    </cfRule>
    <cfRule type="cellIs" dxfId="715" priority="59" operator="between">
      <formula>75</formula>
      <formula>90</formula>
    </cfRule>
    <cfRule type="cellIs" dxfId="714" priority="60" operator="between">
      <formula>50</formula>
      <formula>75</formula>
    </cfRule>
  </conditionalFormatting>
  <conditionalFormatting sqref="W4">
    <cfRule type="cellIs" dxfId="713" priority="55" operator="greaterThan">
      <formula>90</formula>
    </cfRule>
    <cfRule type="cellIs" dxfId="712" priority="56" operator="between">
      <formula>75</formula>
      <formula>90</formula>
    </cfRule>
    <cfRule type="cellIs" dxfId="711" priority="57" operator="between">
      <formula>50</formula>
      <formula>75</formula>
    </cfRule>
  </conditionalFormatting>
  <conditionalFormatting sqref="AC4">
    <cfRule type="cellIs" dxfId="710" priority="52" operator="greaterThan">
      <formula>180</formula>
    </cfRule>
    <cfRule type="cellIs" dxfId="709" priority="53" operator="between">
      <formula>140</formula>
      <formula>180</formula>
    </cfRule>
    <cfRule type="cellIs" dxfId="708" priority="54" operator="between">
      <formula>90</formula>
      <formula>140</formula>
    </cfRule>
  </conditionalFormatting>
  <conditionalFormatting sqref="T4">
    <cfRule type="cellIs" dxfId="707" priority="49" operator="greaterThan">
      <formula>90</formula>
    </cfRule>
    <cfRule type="cellIs" dxfId="706" priority="50" operator="between">
      <formula>75</formula>
      <formula>90</formula>
    </cfRule>
    <cfRule type="cellIs" dxfId="705" priority="51" operator="between">
      <formula>50</formula>
      <formula>75</formula>
    </cfRule>
  </conditionalFormatting>
  <conditionalFormatting sqref="M4:O4 Q4:W4 C4:K4 Z4:AG4">
    <cfRule type="cellIs" dxfId="704" priority="46" stopIfTrue="1" operator="greaterThan">
      <formula>200</formula>
    </cfRule>
    <cfRule type="cellIs" dxfId="703" priority="47" stopIfTrue="1" operator="between">
      <formula>140</formula>
      <formula>200</formula>
    </cfRule>
    <cfRule type="cellIs" dxfId="702" priority="48" stopIfTrue="1" operator="between">
      <formula>90</formula>
      <formula>140</formula>
    </cfRule>
  </conditionalFormatting>
  <conditionalFormatting sqref="L4">
    <cfRule type="cellIs" dxfId="701" priority="40" operator="greaterThan">
      <formula>90</formula>
    </cfRule>
    <cfRule type="cellIs" dxfId="700" priority="41" operator="between">
      <formula>75</formula>
      <formula>90</formula>
    </cfRule>
    <cfRule type="cellIs" dxfId="699" priority="42" operator="between">
      <formula>50</formula>
      <formula>75</formula>
    </cfRule>
  </conditionalFormatting>
  <conditionalFormatting sqref="L4">
    <cfRule type="cellIs" dxfId="698" priority="37" stopIfTrue="1" operator="greaterThan">
      <formula>200</formula>
    </cfRule>
    <cfRule type="cellIs" dxfId="697" priority="38" stopIfTrue="1" operator="between">
      <formula>140</formula>
      <formula>200</formula>
    </cfRule>
    <cfRule type="cellIs" dxfId="696" priority="39" stopIfTrue="1" operator="between">
      <formula>90</formula>
      <formula>140</formula>
    </cfRule>
  </conditionalFormatting>
  <conditionalFormatting sqref="P4">
    <cfRule type="cellIs" dxfId="695" priority="31" operator="greaterThan">
      <formula>90</formula>
    </cfRule>
    <cfRule type="cellIs" dxfId="694" priority="32" operator="between">
      <formula>75</formula>
      <formula>90</formula>
    </cfRule>
    <cfRule type="cellIs" dxfId="693" priority="33" operator="between">
      <formula>50</formula>
      <formula>75</formula>
    </cfRule>
  </conditionalFormatting>
  <conditionalFormatting sqref="P4">
    <cfRule type="cellIs" dxfId="692" priority="28" stopIfTrue="1" operator="greaterThan">
      <formula>200</formula>
    </cfRule>
    <cfRule type="cellIs" dxfId="691" priority="29" stopIfTrue="1" operator="between">
      <formula>140</formula>
      <formula>200</formula>
    </cfRule>
    <cfRule type="cellIs" dxfId="690" priority="30" stopIfTrue="1" operator="between">
      <formula>90</formula>
      <formula>140</formula>
    </cfRule>
  </conditionalFormatting>
  <conditionalFormatting sqref="AC4">
    <cfRule type="cellIs" dxfId="689" priority="25" operator="greaterThan">
      <formula>180</formula>
    </cfRule>
    <cfRule type="cellIs" dxfId="688" priority="26" operator="between">
      <formula>140</formula>
      <formula>180</formula>
    </cfRule>
    <cfRule type="cellIs" dxfId="687" priority="27" operator="between">
      <formula>90</formula>
      <formula>140</formula>
    </cfRule>
  </conditionalFormatting>
  <conditionalFormatting sqref="B4">
    <cfRule type="cellIs" dxfId="686" priority="16" operator="greaterThan">
      <formula>180</formula>
    </cfRule>
    <cfRule type="cellIs" dxfId="685" priority="17" operator="between">
      <formula>140</formula>
      <formula>180</formula>
    </cfRule>
    <cfRule type="cellIs" dxfId="684" priority="18" operator="between">
      <formula>90</formula>
      <formula>140</formula>
    </cfRule>
  </conditionalFormatting>
  <conditionalFormatting sqref="B4">
    <cfRule type="cellIs" dxfId="683" priority="13" stopIfTrue="1" operator="greaterThan">
      <formula>200</formula>
    </cfRule>
    <cfRule type="cellIs" dxfId="682" priority="14" stopIfTrue="1" operator="between">
      <formula>140</formula>
      <formula>200</formula>
    </cfRule>
    <cfRule type="cellIs" dxfId="681" priority="15" stopIfTrue="1" operator="between">
      <formula>90</formula>
      <formula>140</formula>
    </cfRule>
  </conditionalFormatting>
  <conditionalFormatting sqref="X4">
    <cfRule type="cellIs" dxfId="680" priority="10" operator="greaterThan">
      <formula>90</formula>
    </cfRule>
    <cfRule type="cellIs" dxfId="679" priority="11" operator="between">
      <formula>75</formula>
      <formula>90</formula>
    </cfRule>
    <cfRule type="cellIs" dxfId="678" priority="12" operator="between">
      <formula>50</formula>
      <formula>75</formula>
    </cfRule>
  </conditionalFormatting>
  <conditionalFormatting sqref="X4">
    <cfRule type="cellIs" dxfId="677" priority="7" stopIfTrue="1" operator="greaterThan">
      <formula>200</formula>
    </cfRule>
    <cfRule type="cellIs" dxfId="676" priority="8" stopIfTrue="1" operator="between">
      <formula>140</formula>
      <formula>200</formula>
    </cfRule>
    <cfRule type="cellIs" dxfId="675" priority="9" stopIfTrue="1" operator="between">
      <formula>90</formula>
      <formula>140</formula>
    </cfRule>
  </conditionalFormatting>
  <conditionalFormatting sqref="Y4">
    <cfRule type="cellIs" dxfId="674" priority="4" operator="greaterThan">
      <formula>90</formula>
    </cfRule>
    <cfRule type="cellIs" dxfId="673" priority="5" operator="between">
      <formula>75</formula>
      <formula>90</formula>
    </cfRule>
    <cfRule type="cellIs" dxfId="672" priority="6" operator="between">
      <formula>50</formula>
      <formula>75</formula>
    </cfRule>
  </conditionalFormatting>
  <conditionalFormatting sqref="Y4">
    <cfRule type="cellIs" dxfId="671" priority="1" stopIfTrue="1" operator="greaterThan">
      <formula>200</formula>
    </cfRule>
    <cfRule type="cellIs" dxfId="670" priority="2" stopIfTrue="1" operator="between">
      <formula>140</formula>
      <formula>200</formula>
    </cfRule>
    <cfRule type="cellIs" dxfId="669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30</v>
      </c>
      <c r="C3" s="12">
        <v>14.3</v>
      </c>
      <c r="D3" s="12">
        <v>30</v>
      </c>
      <c r="E3" s="12">
        <v>30</v>
      </c>
      <c r="F3" s="12">
        <v>9.06</v>
      </c>
      <c r="G3" s="12">
        <v>30</v>
      </c>
      <c r="H3" s="12">
        <v>30</v>
      </c>
      <c r="I3" s="12">
        <v>28.4</v>
      </c>
      <c r="J3" s="12">
        <v>30</v>
      </c>
      <c r="K3" s="12">
        <v>21.9</v>
      </c>
      <c r="L3" s="12">
        <v>29.4</v>
      </c>
      <c r="M3" s="12">
        <v>21.7</v>
      </c>
      <c r="N3" s="12">
        <v>21.3</v>
      </c>
      <c r="O3" s="12">
        <v>22.7</v>
      </c>
      <c r="P3" s="12">
        <v>20.6</v>
      </c>
      <c r="Q3" s="12">
        <v>23.9</v>
      </c>
      <c r="R3" s="12">
        <v>30</v>
      </c>
      <c r="S3" s="12">
        <v>25</v>
      </c>
      <c r="T3" s="12">
        <v>30</v>
      </c>
      <c r="U3" s="12">
        <v>30</v>
      </c>
      <c r="V3" s="12">
        <v>21.5</v>
      </c>
      <c r="W3" s="12">
        <v>20.7</v>
      </c>
      <c r="X3" s="12">
        <v>27.9</v>
      </c>
      <c r="Y3" s="12">
        <v>28.1</v>
      </c>
      <c r="Z3" s="12">
        <v>25.6</v>
      </c>
      <c r="AA3" s="12">
        <v>19.399999999999999</v>
      </c>
      <c r="AB3" s="12">
        <v>24.6</v>
      </c>
      <c r="AC3" s="12">
        <v>27.2</v>
      </c>
      <c r="AD3" s="12">
        <v>30</v>
      </c>
      <c r="AE3" s="12">
        <v>30</v>
      </c>
      <c r="AF3" s="12">
        <v>27.4</v>
      </c>
      <c r="AG3" s="12">
        <v>26.8</v>
      </c>
      <c r="AH3" s="12"/>
      <c r="AI3" s="12"/>
    </row>
    <row r="4" spans="1:40" s="7" customFormat="1" x14ac:dyDescent="0.25">
      <c r="A4" s="13" t="s">
        <v>30</v>
      </c>
      <c r="B4" s="16">
        <v>118</v>
      </c>
      <c r="C4" s="7">
        <v>56</v>
      </c>
      <c r="D4" s="7">
        <v>175</v>
      </c>
      <c r="E4" s="7">
        <v>77.8</v>
      </c>
      <c r="F4" s="7">
        <v>44</v>
      </c>
      <c r="G4" s="7">
        <v>125</v>
      </c>
      <c r="H4" s="7">
        <v>134</v>
      </c>
      <c r="I4" s="7">
        <v>43.6</v>
      </c>
      <c r="J4" s="7">
        <v>149</v>
      </c>
      <c r="K4" s="7">
        <v>126</v>
      </c>
      <c r="L4" s="7">
        <v>181</v>
      </c>
      <c r="M4" s="7">
        <v>177</v>
      </c>
      <c r="N4" s="7">
        <v>167</v>
      </c>
      <c r="O4" s="7">
        <v>165</v>
      </c>
      <c r="P4" s="7">
        <v>165</v>
      </c>
      <c r="Q4" s="7">
        <v>146</v>
      </c>
      <c r="R4" s="7">
        <v>110</v>
      </c>
      <c r="S4" s="7">
        <v>151</v>
      </c>
      <c r="T4" s="7">
        <v>148</v>
      </c>
      <c r="U4" s="7">
        <v>129</v>
      </c>
      <c r="V4" s="7">
        <v>159</v>
      </c>
      <c r="W4" s="7">
        <v>162</v>
      </c>
      <c r="X4" s="7">
        <v>87.5</v>
      </c>
      <c r="Y4" s="7">
        <v>145</v>
      </c>
      <c r="Z4" s="16">
        <v>171</v>
      </c>
      <c r="AA4" s="16">
        <v>82.6</v>
      </c>
      <c r="AB4" s="16">
        <v>148</v>
      </c>
      <c r="AC4" s="16">
        <v>144</v>
      </c>
      <c r="AD4" s="16">
        <v>141</v>
      </c>
      <c r="AE4" s="16">
        <v>109</v>
      </c>
      <c r="AF4" s="16">
        <v>158</v>
      </c>
      <c r="AG4" s="16">
        <v>133</v>
      </c>
      <c r="AH4" s="16"/>
      <c r="AI4" s="9">
        <f>SUM(C4:AG4)</f>
        <v>4109.5</v>
      </c>
      <c r="AJ4" s="14">
        <f>AVERAGE(C4:AG4)</f>
        <v>132.56451612903226</v>
      </c>
      <c r="AK4" s="15"/>
    </row>
    <row r="5" spans="1:40" x14ac:dyDescent="0.25">
      <c r="A5" s="11" t="s">
        <v>0</v>
      </c>
      <c r="B5" s="10">
        <v>193069</v>
      </c>
      <c r="C5" s="10">
        <v>193125</v>
      </c>
      <c r="D5" s="10">
        <v>193300</v>
      </c>
      <c r="E5" s="10">
        <v>193378</v>
      </c>
      <c r="F5" s="10">
        <v>193422</v>
      </c>
      <c r="G5" s="10">
        <v>193546</v>
      </c>
      <c r="H5" s="10">
        <v>193680</v>
      </c>
      <c r="I5" s="10">
        <v>193724</v>
      </c>
      <c r="J5" s="10">
        <v>193873</v>
      </c>
      <c r="K5" s="10">
        <v>194000</v>
      </c>
      <c r="L5" s="10">
        <v>194181</v>
      </c>
      <c r="M5" s="10">
        <v>194358</v>
      </c>
      <c r="N5" s="10">
        <v>194525</v>
      </c>
      <c r="O5" s="10">
        <v>194690</v>
      </c>
      <c r="P5" s="10">
        <v>194856</v>
      </c>
      <c r="Q5" s="10">
        <v>195002</v>
      </c>
      <c r="R5" s="10">
        <v>195112</v>
      </c>
      <c r="S5" s="10">
        <v>195263</v>
      </c>
      <c r="T5" s="10">
        <v>195411</v>
      </c>
      <c r="U5" s="10">
        <v>195540</v>
      </c>
      <c r="V5" s="10">
        <v>195700</v>
      </c>
      <c r="W5" s="10">
        <v>195862</v>
      </c>
      <c r="X5" s="10">
        <v>195949</v>
      </c>
      <c r="Y5" s="10">
        <v>196094</v>
      </c>
      <c r="Z5" s="10">
        <v>196265</v>
      </c>
      <c r="AA5" s="10">
        <v>196348</v>
      </c>
      <c r="AB5" s="10">
        <v>196496</v>
      </c>
      <c r="AC5" s="10">
        <v>196640</v>
      </c>
      <c r="AD5" s="10">
        <v>196781</v>
      </c>
      <c r="AE5" s="10">
        <v>196890</v>
      </c>
      <c r="AF5" s="10">
        <v>197048</v>
      </c>
      <c r="AG5" s="10">
        <v>197181</v>
      </c>
      <c r="AI5" s="10">
        <f>MAX(C5:AG5)-B5</f>
        <v>4112</v>
      </c>
    </row>
    <row r="6" spans="1:40" x14ac:dyDescent="0.25">
      <c r="B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78.099999999999994</v>
      </c>
      <c r="C7" s="12">
        <v>14.5</v>
      </c>
      <c r="D7" s="12">
        <v>136</v>
      </c>
      <c r="E7" s="12">
        <v>44.1</v>
      </c>
      <c r="F7" s="12">
        <v>18.5</v>
      </c>
      <c r="G7" s="12">
        <v>91.1</v>
      </c>
      <c r="H7" s="12">
        <v>99</v>
      </c>
      <c r="I7" s="12">
        <v>26.2</v>
      </c>
      <c r="J7" s="12">
        <v>119</v>
      </c>
      <c r="K7" s="12">
        <v>85.7</v>
      </c>
      <c r="L7" s="12">
        <v>143</v>
      </c>
      <c r="M7" s="12">
        <v>142</v>
      </c>
      <c r="N7" s="12">
        <v>134</v>
      </c>
      <c r="O7" s="12">
        <v>123</v>
      </c>
      <c r="P7" s="12">
        <v>116</v>
      </c>
      <c r="Q7" s="12">
        <v>102</v>
      </c>
      <c r="R7" s="12">
        <v>77.2</v>
      </c>
      <c r="S7" s="12">
        <v>119</v>
      </c>
      <c r="T7" s="12">
        <v>110</v>
      </c>
      <c r="U7" s="12">
        <v>98.2</v>
      </c>
      <c r="V7" s="12">
        <v>123</v>
      </c>
      <c r="W7" s="12">
        <v>133</v>
      </c>
      <c r="X7" s="12">
        <v>57</v>
      </c>
      <c r="Y7" s="12">
        <v>114</v>
      </c>
      <c r="Z7" s="12">
        <v>139</v>
      </c>
      <c r="AA7" s="12">
        <v>51.6</v>
      </c>
      <c r="AB7" s="12">
        <v>108</v>
      </c>
      <c r="AC7" s="12">
        <v>114</v>
      </c>
      <c r="AD7" s="12">
        <v>117</v>
      </c>
      <c r="AE7" s="12">
        <v>77.7</v>
      </c>
      <c r="AF7" s="12">
        <v>125</v>
      </c>
      <c r="AG7" s="12">
        <v>96.4</v>
      </c>
      <c r="AH7" s="12"/>
      <c r="AI7" s="24">
        <f>SUM(C7:AG7)</f>
        <v>3054.2</v>
      </c>
    </row>
    <row r="8" spans="1:40" x14ac:dyDescent="0.25">
      <c r="A8" s="11" t="s">
        <v>106</v>
      </c>
      <c r="B8" s="12">
        <v>39.700000000000003</v>
      </c>
      <c r="C8" s="12">
        <v>41.5</v>
      </c>
      <c r="D8" s="12">
        <v>38.799999999999997</v>
      </c>
      <c r="E8" s="12">
        <v>33.700000000000003</v>
      </c>
      <c r="F8" s="12">
        <v>25.5</v>
      </c>
      <c r="G8" s="12">
        <v>33.799999999999997</v>
      </c>
      <c r="H8" s="12">
        <v>34.799999999999997</v>
      </c>
      <c r="I8" s="12">
        <v>17.5</v>
      </c>
      <c r="J8" s="12">
        <v>30.2</v>
      </c>
      <c r="K8" s="12">
        <v>40.799999999999997</v>
      </c>
      <c r="L8" s="12">
        <v>38.1</v>
      </c>
      <c r="M8" s="12">
        <v>34.799999999999997</v>
      </c>
      <c r="N8" s="12">
        <v>32.799999999999997</v>
      </c>
      <c r="O8" s="12">
        <v>42.2</v>
      </c>
      <c r="P8" s="12">
        <v>49.5</v>
      </c>
      <c r="Q8" s="12">
        <v>44.6</v>
      </c>
      <c r="R8" s="12">
        <v>32.6</v>
      </c>
      <c r="S8" s="12">
        <v>32.5</v>
      </c>
      <c r="T8" s="12">
        <v>38.299999999999997</v>
      </c>
      <c r="U8" s="12">
        <v>30.9</v>
      </c>
      <c r="V8" s="12">
        <v>36.4</v>
      </c>
      <c r="W8" s="12">
        <v>29</v>
      </c>
      <c r="X8" s="12">
        <v>30.5</v>
      </c>
      <c r="Y8" s="12">
        <v>31.3</v>
      </c>
      <c r="Z8" s="12">
        <v>31.5</v>
      </c>
      <c r="AA8" s="12">
        <v>31</v>
      </c>
      <c r="AB8" s="12">
        <v>40</v>
      </c>
      <c r="AC8" s="12">
        <v>29.6</v>
      </c>
      <c r="AD8" s="12">
        <v>23.9</v>
      </c>
      <c r="AE8" s="12">
        <v>31.6</v>
      </c>
      <c r="AF8" s="12">
        <v>32.799999999999997</v>
      </c>
      <c r="AG8" s="12">
        <v>36.299999999999997</v>
      </c>
      <c r="AI8" s="24">
        <f>SUM(C8:AG8)</f>
        <v>1056.8</v>
      </c>
      <c r="AJ8" s="21">
        <f>AVERAGE(C8:AG8)</f>
        <v>34.090322580645157</v>
      </c>
    </row>
  </sheetData>
  <conditionalFormatting sqref="AD4:AG4 Z4:AB4">
    <cfRule type="cellIs" dxfId="668" priority="85" operator="greaterThan">
      <formula>180</formula>
    </cfRule>
    <cfRule type="cellIs" dxfId="667" priority="86" operator="between">
      <formula>140</formula>
      <formula>180</formula>
    </cfRule>
    <cfRule type="cellIs" dxfId="666" priority="87" operator="between">
      <formula>90</formula>
      <formula>140</formula>
    </cfRule>
  </conditionalFormatting>
  <conditionalFormatting sqref="M4:O4 C4:J4">
    <cfRule type="cellIs" dxfId="665" priority="88" operator="greaterThan">
      <formula>90</formula>
    </cfRule>
    <cfRule type="cellIs" dxfId="664" priority="89" operator="between">
      <formula>75</formula>
      <formula>90</formula>
    </cfRule>
    <cfRule type="cellIs" dxfId="663" priority="90" operator="between">
      <formula>50</formula>
      <formula>75</formula>
    </cfRule>
  </conditionalFormatting>
  <conditionalFormatting sqref="S4">
    <cfRule type="cellIs" dxfId="662" priority="76" operator="greaterThan">
      <formula>90</formula>
    </cfRule>
    <cfRule type="cellIs" dxfId="661" priority="77" operator="between">
      <formula>75</formula>
      <formula>90</formula>
    </cfRule>
    <cfRule type="cellIs" dxfId="660" priority="78" operator="between">
      <formula>50</formula>
      <formula>75</formula>
    </cfRule>
  </conditionalFormatting>
  <conditionalFormatting sqref="R4">
    <cfRule type="cellIs" dxfId="659" priority="79" operator="greaterThan">
      <formula>90</formula>
    </cfRule>
    <cfRule type="cellIs" dxfId="658" priority="80" operator="between">
      <formula>75</formula>
      <formula>90</formula>
    </cfRule>
    <cfRule type="cellIs" dxfId="657" priority="81" operator="between">
      <formula>50</formula>
      <formula>75</formula>
    </cfRule>
  </conditionalFormatting>
  <conditionalFormatting sqref="U4">
    <cfRule type="cellIs" dxfId="656" priority="73" operator="greaterThan">
      <formula>90</formula>
    </cfRule>
    <cfRule type="cellIs" dxfId="655" priority="74" operator="between">
      <formula>75</formula>
      <formula>90</formula>
    </cfRule>
    <cfRule type="cellIs" dxfId="654" priority="75" operator="between">
      <formula>50</formula>
      <formula>75</formula>
    </cfRule>
  </conditionalFormatting>
  <conditionalFormatting sqref="V4">
    <cfRule type="cellIs" dxfId="653" priority="70" operator="greaterThan">
      <formula>90</formula>
    </cfRule>
    <cfRule type="cellIs" dxfId="652" priority="71" operator="between">
      <formula>75</formula>
      <formula>90</formula>
    </cfRule>
    <cfRule type="cellIs" dxfId="651" priority="72" operator="between">
      <formula>50</formula>
      <formula>75</formula>
    </cfRule>
  </conditionalFormatting>
  <conditionalFormatting sqref="W4">
    <cfRule type="cellIs" dxfId="650" priority="67" operator="greaterThan">
      <formula>90</formula>
    </cfRule>
    <cfRule type="cellIs" dxfId="649" priority="68" operator="between">
      <formula>75</formula>
      <formula>90</formula>
    </cfRule>
    <cfRule type="cellIs" dxfId="648" priority="69" operator="between">
      <formula>50</formula>
      <formula>75</formula>
    </cfRule>
  </conditionalFormatting>
  <conditionalFormatting sqref="AC4">
    <cfRule type="cellIs" dxfId="647" priority="64" operator="greaterThan">
      <formula>180</formula>
    </cfRule>
    <cfRule type="cellIs" dxfId="646" priority="65" operator="between">
      <formula>140</formula>
      <formula>180</formula>
    </cfRule>
    <cfRule type="cellIs" dxfId="645" priority="66" operator="between">
      <formula>90</formula>
      <formula>140</formula>
    </cfRule>
  </conditionalFormatting>
  <conditionalFormatting sqref="T4">
    <cfRule type="cellIs" dxfId="644" priority="61" operator="greaterThan">
      <formula>90</formula>
    </cfRule>
    <cfRule type="cellIs" dxfId="643" priority="62" operator="between">
      <formula>75</formula>
      <formula>90</formula>
    </cfRule>
    <cfRule type="cellIs" dxfId="642" priority="63" operator="between">
      <formula>50</formula>
      <formula>75</formula>
    </cfRule>
  </conditionalFormatting>
  <conditionalFormatting sqref="M4:O4 R4:W4 C4:J4 Z4:AG4">
    <cfRule type="cellIs" dxfId="641" priority="58" stopIfTrue="1" operator="greaterThan">
      <formula>200</formula>
    </cfRule>
    <cfRule type="cellIs" dxfId="640" priority="59" stopIfTrue="1" operator="between">
      <formula>140</formula>
      <formula>200</formula>
    </cfRule>
    <cfRule type="cellIs" dxfId="639" priority="60" stopIfTrue="1" operator="between">
      <formula>90</formula>
      <formula>140</formula>
    </cfRule>
  </conditionalFormatting>
  <conditionalFormatting sqref="L4">
    <cfRule type="cellIs" dxfId="638" priority="55" operator="greaterThan">
      <formula>90</formula>
    </cfRule>
    <cfRule type="cellIs" dxfId="637" priority="56" operator="between">
      <formula>75</formula>
      <formula>90</formula>
    </cfRule>
    <cfRule type="cellIs" dxfId="636" priority="57" operator="between">
      <formula>50</formula>
      <formula>75</formula>
    </cfRule>
  </conditionalFormatting>
  <conditionalFormatting sqref="L4">
    <cfRule type="cellIs" dxfId="635" priority="52" stopIfTrue="1" operator="greaterThan">
      <formula>200</formula>
    </cfRule>
    <cfRule type="cellIs" dxfId="634" priority="53" stopIfTrue="1" operator="between">
      <formula>140</formula>
      <formula>200</formula>
    </cfRule>
    <cfRule type="cellIs" dxfId="633" priority="54" stopIfTrue="1" operator="between">
      <formula>90</formula>
      <formula>140</formula>
    </cfRule>
  </conditionalFormatting>
  <conditionalFormatting sqref="P4">
    <cfRule type="cellIs" dxfId="632" priority="49" operator="greaterThan">
      <formula>90</formula>
    </cfRule>
    <cfRule type="cellIs" dxfId="631" priority="50" operator="between">
      <formula>75</formula>
      <formula>90</formula>
    </cfRule>
    <cfRule type="cellIs" dxfId="630" priority="51" operator="between">
      <formula>50</formula>
      <formula>75</formula>
    </cfRule>
  </conditionalFormatting>
  <conditionalFormatting sqref="P4">
    <cfRule type="cellIs" dxfId="629" priority="46" stopIfTrue="1" operator="greaterThan">
      <formula>200</formula>
    </cfRule>
    <cfRule type="cellIs" dxfId="628" priority="47" stopIfTrue="1" operator="between">
      <formula>140</formula>
      <formula>200</formula>
    </cfRule>
    <cfRule type="cellIs" dxfId="627" priority="48" stopIfTrue="1" operator="between">
      <formula>90</formula>
      <formula>140</formula>
    </cfRule>
  </conditionalFormatting>
  <conditionalFormatting sqref="AC4">
    <cfRule type="cellIs" dxfId="626" priority="43" operator="greaterThan">
      <formula>180</formula>
    </cfRule>
    <cfRule type="cellIs" dxfId="625" priority="44" operator="between">
      <formula>140</formula>
      <formula>180</formula>
    </cfRule>
    <cfRule type="cellIs" dxfId="624" priority="45" operator="between">
      <formula>90</formula>
      <formula>140</formula>
    </cfRule>
  </conditionalFormatting>
  <conditionalFormatting sqref="X4">
    <cfRule type="cellIs" dxfId="623" priority="34" operator="greaterThan">
      <formula>90</formula>
    </cfRule>
    <cfRule type="cellIs" dxfId="622" priority="35" operator="between">
      <formula>75</formula>
      <formula>90</formula>
    </cfRule>
    <cfRule type="cellIs" dxfId="621" priority="36" operator="between">
      <formula>50</formula>
      <formula>75</formula>
    </cfRule>
  </conditionalFormatting>
  <conditionalFormatting sqref="X4">
    <cfRule type="cellIs" dxfId="620" priority="31" stopIfTrue="1" operator="greaterThan">
      <formula>200</formula>
    </cfRule>
    <cfRule type="cellIs" dxfId="619" priority="32" stopIfTrue="1" operator="between">
      <formula>140</formula>
      <formula>200</formula>
    </cfRule>
    <cfRule type="cellIs" dxfId="618" priority="33" stopIfTrue="1" operator="between">
      <formula>90</formula>
      <formula>140</formula>
    </cfRule>
  </conditionalFormatting>
  <conditionalFormatting sqref="B4">
    <cfRule type="cellIs" dxfId="617" priority="22" operator="greaterThan">
      <formula>180</formula>
    </cfRule>
    <cfRule type="cellIs" dxfId="616" priority="23" operator="between">
      <formula>140</formula>
      <formula>180</formula>
    </cfRule>
    <cfRule type="cellIs" dxfId="615" priority="24" operator="between">
      <formula>90</formula>
      <formula>140</formula>
    </cfRule>
  </conditionalFormatting>
  <conditionalFormatting sqref="B4">
    <cfRule type="cellIs" dxfId="614" priority="19" stopIfTrue="1" operator="greaterThan">
      <formula>200</formula>
    </cfRule>
    <cfRule type="cellIs" dxfId="613" priority="20" stopIfTrue="1" operator="between">
      <formula>140</formula>
      <formula>200</formula>
    </cfRule>
    <cfRule type="cellIs" dxfId="612" priority="21" stopIfTrue="1" operator="between">
      <formula>90</formula>
      <formula>140</formula>
    </cfRule>
  </conditionalFormatting>
  <conditionalFormatting sqref="K4">
    <cfRule type="cellIs" dxfId="611" priority="16" operator="greaterThan">
      <formula>90</formula>
    </cfRule>
    <cfRule type="cellIs" dxfId="610" priority="17" operator="between">
      <formula>75</formula>
      <formula>90</formula>
    </cfRule>
    <cfRule type="cellIs" dxfId="609" priority="18" operator="between">
      <formula>50</formula>
      <formula>75</formula>
    </cfRule>
  </conditionalFormatting>
  <conditionalFormatting sqref="K4">
    <cfRule type="cellIs" dxfId="608" priority="13" stopIfTrue="1" operator="greaterThan">
      <formula>200</formula>
    </cfRule>
    <cfRule type="cellIs" dxfId="607" priority="14" stopIfTrue="1" operator="between">
      <formula>140</formula>
      <formula>200</formula>
    </cfRule>
    <cfRule type="cellIs" dxfId="606" priority="15" stopIfTrue="1" operator="between">
      <formula>90</formula>
      <formula>140</formula>
    </cfRule>
  </conditionalFormatting>
  <conditionalFormatting sqref="Q4">
    <cfRule type="cellIs" dxfId="605" priority="10" operator="greaterThan">
      <formula>90</formula>
    </cfRule>
    <cfRule type="cellIs" dxfId="604" priority="11" operator="between">
      <formula>75</formula>
      <formula>90</formula>
    </cfRule>
    <cfRule type="cellIs" dxfId="603" priority="12" operator="between">
      <formula>50</formula>
      <formula>75</formula>
    </cfRule>
  </conditionalFormatting>
  <conditionalFormatting sqref="Q4">
    <cfRule type="cellIs" dxfId="602" priority="7" stopIfTrue="1" operator="greaterThan">
      <formula>200</formula>
    </cfRule>
    <cfRule type="cellIs" dxfId="601" priority="8" stopIfTrue="1" operator="between">
      <formula>140</formula>
      <formula>200</formula>
    </cfRule>
    <cfRule type="cellIs" dxfId="600" priority="9" stopIfTrue="1" operator="between">
      <formula>90</formula>
      <formula>140</formula>
    </cfRule>
  </conditionalFormatting>
  <conditionalFormatting sqref="Y4">
    <cfRule type="cellIs" dxfId="599" priority="4" operator="greaterThan">
      <formula>90</formula>
    </cfRule>
    <cfRule type="cellIs" dxfId="598" priority="5" operator="between">
      <formula>75</formula>
      <formula>90</formula>
    </cfRule>
    <cfRule type="cellIs" dxfId="597" priority="6" operator="between">
      <formula>50</formula>
      <formula>75</formula>
    </cfRule>
  </conditionalFormatting>
  <conditionalFormatting sqref="Y4">
    <cfRule type="cellIs" dxfId="596" priority="1" stopIfTrue="1" operator="greaterThan">
      <formula>200</formula>
    </cfRule>
    <cfRule type="cellIs" dxfId="595" priority="2" stopIfTrue="1" operator="between">
      <formula>140</formula>
      <formula>200</formula>
    </cfRule>
    <cfRule type="cellIs" dxfId="59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26.8</v>
      </c>
      <c r="C3" s="12">
        <v>23.2</v>
      </c>
      <c r="D3" s="12">
        <v>20</v>
      </c>
      <c r="E3" s="12">
        <v>20.5</v>
      </c>
      <c r="F3" s="12">
        <v>19.600000000000001</v>
      </c>
      <c r="G3" s="12">
        <v>21</v>
      </c>
      <c r="H3" s="12">
        <v>19.3</v>
      </c>
      <c r="I3" s="12">
        <v>21.1</v>
      </c>
      <c r="J3" s="12">
        <v>19</v>
      </c>
      <c r="K3" s="12">
        <v>24</v>
      </c>
      <c r="L3" s="12">
        <v>18.7</v>
      </c>
      <c r="M3" s="12">
        <v>25.1</v>
      </c>
      <c r="N3" s="12">
        <v>20.6</v>
      </c>
      <c r="O3" s="12">
        <v>18.399999999999999</v>
      </c>
      <c r="P3" s="12">
        <v>23.5</v>
      </c>
      <c r="Q3" s="12">
        <v>21.3</v>
      </c>
      <c r="R3" s="12">
        <v>24.3</v>
      </c>
      <c r="S3" s="12">
        <v>25.2</v>
      </c>
      <c r="T3" s="12">
        <v>18.600000000000001</v>
      </c>
      <c r="U3" s="12">
        <v>8.4600000000000009</v>
      </c>
      <c r="V3" s="12">
        <v>16</v>
      </c>
      <c r="W3" s="12">
        <v>21.3</v>
      </c>
      <c r="X3" s="12">
        <v>23.4</v>
      </c>
      <c r="Y3" s="12">
        <v>22.6</v>
      </c>
      <c r="Z3" s="12">
        <v>19.399999999999999</v>
      </c>
      <c r="AA3" s="12">
        <v>21.4</v>
      </c>
      <c r="AB3" s="12">
        <v>14.5</v>
      </c>
      <c r="AC3" s="12">
        <v>22.1</v>
      </c>
      <c r="AD3" s="12">
        <v>18</v>
      </c>
      <c r="AE3" s="12">
        <v>23.3</v>
      </c>
      <c r="AF3" s="12">
        <v>18.3</v>
      </c>
      <c r="AG3" s="12"/>
      <c r="AH3" s="12"/>
      <c r="AI3" s="12"/>
    </row>
    <row r="4" spans="1:40" s="7" customFormat="1" x14ac:dyDescent="0.25">
      <c r="A4" s="13" t="s">
        <v>30</v>
      </c>
      <c r="B4" s="16">
        <v>133</v>
      </c>
      <c r="C4" s="7">
        <v>161</v>
      </c>
      <c r="D4" s="7">
        <v>154</v>
      </c>
      <c r="E4" s="7">
        <v>135</v>
      </c>
      <c r="F4" s="7">
        <v>149</v>
      </c>
      <c r="G4" s="7">
        <v>144</v>
      </c>
      <c r="H4" s="7">
        <v>146</v>
      </c>
      <c r="I4" s="7">
        <v>132</v>
      </c>
      <c r="J4" s="7">
        <v>139</v>
      </c>
      <c r="K4" s="7">
        <v>60.3</v>
      </c>
      <c r="L4" s="7">
        <v>59.7</v>
      </c>
      <c r="M4" s="7">
        <v>130</v>
      </c>
      <c r="N4" s="7">
        <v>138</v>
      </c>
      <c r="O4" s="7">
        <v>133</v>
      </c>
      <c r="P4" s="7">
        <v>97.6</v>
      </c>
      <c r="Q4" s="7">
        <v>51.4</v>
      </c>
      <c r="R4" s="7">
        <v>68.5</v>
      </c>
      <c r="S4" s="7">
        <v>107</v>
      </c>
      <c r="T4" s="7">
        <v>127</v>
      </c>
      <c r="U4" s="7">
        <v>33.1</v>
      </c>
      <c r="V4" s="7">
        <v>60</v>
      </c>
      <c r="W4" s="7">
        <v>124</v>
      </c>
      <c r="X4" s="7">
        <v>105</v>
      </c>
      <c r="Y4" s="7">
        <v>109</v>
      </c>
      <c r="Z4" s="16">
        <v>113</v>
      </c>
      <c r="AA4" s="16">
        <v>101</v>
      </c>
      <c r="AB4" s="16">
        <v>67</v>
      </c>
      <c r="AC4" s="16">
        <v>89.4</v>
      </c>
      <c r="AD4" s="16">
        <v>107</v>
      </c>
      <c r="AE4" s="16">
        <v>99</v>
      </c>
      <c r="AF4" s="16">
        <v>119</v>
      </c>
      <c r="AG4" s="16"/>
      <c r="AH4" s="16"/>
      <c r="AI4" s="9">
        <f>SUM(C4:AG4)</f>
        <v>3259</v>
      </c>
      <c r="AJ4" s="14">
        <f>AVERAGE(C4:AG4)</f>
        <v>108.63333333333334</v>
      </c>
      <c r="AK4" s="15"/>
    </row>
    <row r="5" spans="1:40" x14ac:dyDescent="0.25">
      <c r="A5" s="11" t="s">
        <v>0</v>
      </c>
      <c r="B5" s="10">
        <v>197181</v>
      </c>
      <c r="C5" s="10">
        <v>197342</v>
      </c>
      <c r="D5" s="10">
        <v>197496</v>
      </c>
      <c r="E5" s="10">
        <v>197631</v>
      </c>
      <c r="F5" s="10">
        <v>197780</v>
      </c>
      <c r="G5" s="10">
        <v>197924</v>
      </c>
      <c r="H5" s="10">
        <v>198069</v>
      </c>
      <c r="I5" s="10">
        <v>198201</v>
      </c>
      <c r="J5" s="10">
        <v>198341</v>
      </c>
      <c r="K5" s="10">
        <v>198401</v>
      </c>
      <c r="L5" s="10">
        <v>198461</v>
      </c>
      <c r="M5" s="10">
        <v>198591</v>
      </c>
      <c r="N5" s="10">
        <v>198729</v>
      </c>
      <c r="O5" s="10">
        <v>198861</v>
      </c>
      <c r="P5" s="10">
        <v>198959</v>
      </c>
      <c r="Q5" s="10">
        <v>199010</v>
      </c>
      <c r="R5" s="10">
        <v>199079</v>
      </c>
      <c r="S5" s="10">
        <v>199186</v>
      </c>
      <c r="T5" s="10">
        <v>199313</v>
      </c>
      <c r="U5" s="10">
        <v>199346</v>
      </c>
      <c r="V5" s="10">
        <v>199406</v>
      </c>
      <c r="W5" s="10">
        <v>199530</v>
      </c>
      <c r="X5" s="10">
        <v>199635</v>
      </c>
      <c r="Y5" s="10">
        <v>199743</v>
      </c>
      <c r="Z5" s="10">
        <v>199856</v>
      </c>
      <c r="AA5" s="10">
        <v>199957</v>
      </c>
      <c r="AB5" s="10">
        <v>200024</v>
      </c>
      <c r="AC5" s="10">
        <v>200114</v>
      </c>
      <c r="AD5" s="10">
        <v>200220</v>
      </c>
      <c r="AE5" s="10">
        <v>200320</v>
      </c>
      <c r="AF5" s="10">
        <v>200439</v>
      </c>
      <c r="AG5" s="10"/>
      <c r="AI5" s="10">
        <f>MAX(C5:AG5)-B5</f>
        <v>3258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96.4</v>
      </c>
      <c r="C7" s="12">
        <v>126</v>
      </c>
      <c r="D7" s="12">
        <v>123</v>
      </c>
      <c r="E7" s="12">
        <v>110</v>
      </c>
      <c r="F7" s="12">
        <v>113</v>
      </c>
      <c r="G7" s="12">
        <v>109</v>
      </c>
      <c r="H7" s="12">
        <v>117</v>
      </c>
      <c r="I7" s="12">
        <v>102</v>
      </c>
      <c r="J7" s="12">
        <v>99.7</v>
      </c>
      <c r="K7" s="12">
        <v>31.8</v>
      </c>
      <c r="L7" s="12">
        <v>34.6</v>
      </c>
      <c r="M7" s="12">
        <v>91.3</v>
      </c>
      <c r="N7" s="12">
        <v>91.9</v>
      </c>
      <c r="O7" s="12">
        <v>99.3</v>
      </c>
      <c r="P7" s="12">
        <v>65.2</v>
      </c>
      <c r="Q7" s="12">
        <v>26.9</v>
      </c>
      <c r="R7" s="12">
        <v>45</v>
      </c>
      <c r="S7" s="12">
        <v>74.5</v>
      </c>
      <c r="T7" s="12">
        <v>69.900000000000006</v>
      </c>
      <c r="U7" s="12">
        <v>7.22</v>
      </c>
      <c r="V7" s="12">
        <v>35.200000000000003</v>
      </c>
      <c r="W7" s="12">
        <v>94.6</v>
      </c>
      <c r="X7" s="12">
        <v>67.7</v>
      </c>
      <c r="Y7" s="12">
        <v>87.7</v>
      </c>
      <c r="Z7" s="12">
        <v>87.7</v>
      </c>
      <c r="AA7" s="12">
        <v>62.5</v>
      </c>
      <c r="AB7" s="12">
        <v>36.1</v>
      </c>
      <c r="AC7" s="12">
        <v>65.400000000000006</v>
      </c>
      <c r="AD7" s="12">
        <v>76.3</v>
      </c>
      <c r="AE7" s="12">
        <v>69.099999999999994</v>
      </c>
      <c r="AF7" s="12">
        <v>90.5</v>
      </c>
      <c r="AG7" s="12"/>
      <c r="AH7" s="12"/>
      <c r="AI7" s="24">
        <f>SUM(C7:AG7)</f>
        <v>2310.1200000000003</v>
      </c>
    </row>
    <row r="8" spans="1:40" x14ac:dyDescent="0.25">
      <c r="A8" s="11" t="s">
        <v>106</v>
      </c>
      <c r="B8" s="12">
        <v>36.299999999999997</v>
      </c>
      <c r="C8" s="12">
        <v>34.9</v>
      </c>
      <c r="D8" s="12">
        <v>31.2</v>
      </c>
      <c r="E8" s="12">
        <v>24.6</v>
      </c>
      <c r="F8" s="12">
        <v>35.6</v>
      </c>
      <c r="G8" s="12">
        <v>35.1</v>
      </c>
      <c r="H8" s="12">
        <v>28.6</v>
      </c>
      <c r="I8" s="12">
        <v>29.5</v>
      </c>
      <c r="J8" s="12">
        <v>39.700000000000003</v>
      </c>
      <c r="K8" s="12">
        <v>28.5</v>
      </c>
      <c r="L8" s="12">
        <v>25.1</v>
      </c>
      <c r="M8" s="12">
        <v>38.700000000000003</v>
      </c>
      <c r="N8" s="12">
        <v>46.3</v>
      </c>
      <c r="O8" s="12">
        <v>33.299999999999997</v>
      </c>
      <c r="P8" s="12">
        <v>32.4</v>
      </c>
      <c r="Q8" s="12">
        <v>24.6</v>
      </c>
      <c r="R8" s="12">
        <v>23.5</v>
      </c>
      <c r="S8" s="12">
        <v>32.200000000000003</v>
      </c>
      <c r="T8" s="12">
        <v>30.2</v>
      </c>
      <c r="U8" s="12">
        <v>25.9</v>
      </c>
      <c r="V8" s="12">
        <v>24.8</v>
      </c>
      <c r="W8" s="12">
        <v>29.3</v>
      </c>
      <c r="X8" s="12">
        <v>37.1</v>
      </c>
      <c r="Y8" s="12">
        <v>20.9</v>
      </c>
      <c r="Z8" s="12">
        <v>25.2</v>
      </c>
      <c r="AA8" s="12">
        <v>38.5</v>
      </c>
      <c r="AB8" s="12">
        <v>31</v>
      </c>
      <c r="AC8" s="12">
        <v>24</v>
      </c>
      <c r="AD8" s="12">
        <v>30.7</v>
      </c>
      <c r="AE8" s="12">
        <v>29.9</v>
      </c>
      <c r="AF8" s="12">
        <v>28.6</v>
      </c>
      <c r="AG8" s="12"/>
      <c r="AI8" s="24">
        <f>SUM(C8:AG8)</f>
        <v>919.90000000000009</v>
      </c>
      <c r="AJ8" s="21">
        <f>AVERAGE(C8:AG8)</f>
        <v>30.663333333333338</v>
      </c>
    </row>
  </sheetData>
  <conditionalFormatting sqref="AD4:AG4 Z4:AB4">
    <cfRule type="cellIs" dxfId="593" priority="82" operator="greaterThan">
      <formula>180</formula>
    </cfRule>
    <cfRule type="cellIs" dxfId="592" priority="83" operator="between">
      <formula>140</formula>
      <formula>180</formula>
    </cfRule>
    <cfRule type="cellIs" dxfId="591" priority="84" operator="between">
      <formula>90</formula>
      <formula>140</formula>
    </cfRule>
  </conditionalFormatting>
  <conditionalFormatting sqref="M4:O4 C4:D4 F4:J4">
    <cfRule type="cellIs" dxfId="590" priority="85" operator="greaterThan">
      <formula>90</formula>
    </cfRule>
    <cfRule type="cellIs" dxfId="589" priority="86" operator="between">
      <formula>75</formula>
      <formula>90</formula>
    </cfRule>
    <cfRule type="cellIs" dxfId="588" priority="87" operator="between">
      <formula>50</formula>
      <formula>75</formula>
    </cfRule>
  </conditionalFormatting>
  <conditionalFormatting sqref="S4">
    <cfRule type="cellIs" dxfId="587" priority="76" operator="greaterThan">
      <formula>90</formula>
    </cfRule>
    <cfRule type="cellIs" dxfId="586" priority="77" operator="between">
      <formula>75</formula>
      <formula>90</formula>
    </cfRule>
    <cfRule type="cellIs" dxfId="585" priority="78" operator="between">
      <formula>50</formula>
      <formula>75</formula>
    </cfRule>
  </conditionalFormatting>
  <conditionalFormatting sqref="R4">
    <cfRule type="cellIs" dxfId="584" priority="79" operator="greaterThan">
      <formula>90</formula>
    </cfRule>
    <cfRule type="cellIs" dxfId="583" priority="80" operator="between">
      <formula>75</formula>
      <formula>90</formula>
    </cfRule>
    <cfRule type="cellIs" dxfId="582" priority="81" operator="between">
      <formula>50</formula>
      <formula>75</formula>
    </cfRule>
  </conditionalFormatting>
  <conditionalFormatting sqref="U4">
    <cfRule type="cellIs" dxfId="581" priority="73" operator="greaterThan">
      <formula>90</formula>
    </cfRule>
    <cfRule type="cellIs" dxfId="580" priority="74" operator="between">
      <formula>75</formula>
      <formula>90</formula>
    </cfRule>
    <cfRule type="cellIs" dxfId="579" priority="75" operator="between">
      <formula>50</formula>
      <formula>75</formula>
    </cfRule>
  </conditionalFormatting>
  <conditionalFormatting sqref="V4">
    <cfRule type="cellIs" dxfId="578" priority="70" operator="greaterThan">
      <formula>90</formula>
    </cfRule>
    <cfRule type="cellIs" dxfId="577" priority="71" operator="between">
      <formula>75</formula>
      <formula>90</formula>
    </cfRule>
    <cfRule type="cellIs" dxfId="576" priority="72" operator="between">
      <formula>50</formula>
      <formula>75</formula>
    </cfRule>
  </conditionalFormatting>
  <conditionalFormatting sqref="W4">
    <cfRule type="cellIs" dxfId="575" priority="67" operator="greaterThan">
      <formula>90</formula>
    </cfRule>
    <cfRule type="cellIs" dxfId="574" priority="68" operator="between">
      <formula>75</formula>
      <formula>90</formula>
    </cfRule>
    <cfRule type="cellIs" dxfId="573" priority="69" operator="between">
      <formula>50</formula>
      <formula>75</formula>
    </cfRule>
  </conditionalFormatting>
  <conditionalFormatting sqref="AC4">
    <cfRule type="cellIs" dxfId="572" priority="64" operator="greaterThan">
      <formula>180</formula>
    </cfRule>
    <cfRule type="cellIs" dxfId="571" priority="65" operator="between">
      <formula>140</formula>
      <formula>180</formula>
    </cfRule>
    <cfRule type="cellIs" dxfId="570" priority="66" operator="between">
      <formula>90</formula>
      <formula>140</formula>
    </cfRule>
  </conditionalFormatting>
  <conditionalFormatting sqref="T4">
    <cfRule type="cellIs" dxfId="569" priority="61" operator="greaterThan">
      <formula>90</formula>
    </cfRule>
    <cfRule type="cellIs" dxfId="568" priority="62" operator="between">
      <formula>75</formula>
      <formula>90</formula>
    </cfRule>
    <cfRule type="cellIs" dxfId="567" priority="63" operator="between">
      <formula>50</formula>
      <formula>75</formula>
    </cfRule>
  </conditionalFormatting>
  <conditionalFormatting sqref="M4:O4 R4:W4 C4:D4 Z4:AG4 F4:J4">
    <cfRule type="cellIs" dxfId="566" priority="58" stopIfTrue="1" operator="greaterThan">
      <formula>200</formula>
    </cfRule>
    <cfRule type="cellIs" dxfId="565" priority="59" stopIfTrue="1" operator="between">
      <formula>140</formula>
      <formula>200</formula>
    </cfRule>
    <cfRule type="cellIs" dxfId="564" priority="60" stopIfTrue="1" operator="between">
      <formula>90</formula>
      <formula>140</formula>
    </cfRule>
  </conditionalFormatting>
  <conditionalFormatting sqref="L4">
    <cfRule type="cellIs" dxfId="563" priority="55" operator="greaterThan">
      <formula>90</formula>
    </cfRule>
    <cfRule type="cellIs" dxfId="562" priority="56" operator="between">
      <formula>75</formula>
      <formula>90</formula>
    </cfRule>
    <cfRule type="cellIs" dxfId="561" priority="57" operator="between">
      <formula>50</formula>
      <formula>75</formula>
    </cfRule>
  </conditionalFormatting>
  <conditionalFormatting sqref="L4">
    <cfRule type="cellIs" dxfId="560" priority="52" stopIfTrue="1" operator="greaterThan">
      <formula>200</formula>
    </cfRule>
    <cfRule type="cellIs" dxfId="559" priority="53" stopIfTrue="1" operator="between">
      <formula>140</formula>
      <formula>200</formula>
    </cfRule>
    <cfRule type="cellIs" dxfId="558" priority="54" stopIfTrue="1" operator="between">
      <formula>90</formula>
      <formula>140</formula>
    </cfRule>
  </conditionalFormatting>
  <conditionalFormatting sqref="P4">
    <cfRule type="cellIs" dxfId="557" priority="49" operator="greaterThan">
      <formula>90</formula>
    </cfRule>
    <cfRule type="cellIs" dxfId="556" priority="50" operator="between">
      <formula>75</formula>
      <formula>90</formula>
    </cfRule>
    <cfRule type="cellIs" dxfId="555" priority="51" operator="between">
      <formula>50</formula>
      <formula>75</formula>
    </cfRule>
  </conditionalFormatting>
  <conditionalFormatting sqref="P4">
    <cfRule type="cellIs" dxfId="554" priority="46" stopIfTrue="1" operator="greaterThan">
      <formula>200</formula>
    </cfRule>
    <cfRule type="cellIs" dxfId="553" priority="47" stopIfTrue="1" operator="between">
      <formula>140</formula>
      <formula>200</formula>
    </cfRule>
    <cfRule type="cellIs" dxfId="552" priority="48" stopIfTrue="1" operator="between">
      <formula>90</formula>
      <formula>140</formula>
    </cfRule>
  </conditionalFormatting>
  <conditionalFormatting sqref="AC4">
    <cfRule type="cellIs" dxfId="551" priority="43" operator="greaterThan">
      <formula>180</formula>
    </cfRule>
    <cfRule type="cellIs" dxfId="550" priority="44" operator="between">
      <formula>140</formula>
      <formula>180</formula>
    </cfRule>
    <cfRule type="cellIs" dxfId="549" priority="45" operator="between">
      <formula>90</formula>
      <formula>140</formula>
    </cfRule>
  </conditionalFormatting>
  <conditionalFormatting sqref="X4">
    <cfRule type="cellIs" dxfId="548" priority="40" operator="greaterThan">
      <formula>90</formula>
    </cfRule>
    <cfRule type="cellIs" dxfId="547" priority="41" operator="between">
      <formula>75</formula>
      <formula>90</formula>
    </cfRule>
    <cfRule type="cellIs" dxfId="546" priority="42" operator="between">
      <formula>50</formula>
      <formula>75</formula>
    </cfRule>
  </conditionalFormatting>
  <conditionalFormatting sqref="X4">
    <cfRule type="cellIs" dxfId="545" priority="37" stopIfTrue="1" operator="greaterThan">
      <formula>200</formula>
    </cfRule>
    <cfRule type="cellIs" dxfId="544" priority="38" stopIfTrue="1" operator="between">
      <formula>140</formula>
      <formula>200</formula>
    </cfRule>
    <cfRule type="cellIs" dxfId="543" priority="39" stopIfTrue="1" operator="between">
      <formula>90</formula>
      <formula>140</formula>
    </cfRule>
  </conditionalFormatting>
  <conditionalFormatting sqref="K4">
    <cfRule type="cellIs" dxfId="542" priority="28" operator="greaterThan">
      <formula>90</formula>
    </cfRule>
    <cfRule type="cellIs" dxfId="541" priority="29" operator="between">
      <formula>75</formula>
      <formula>90</formula>
    </cfRule>
    <cfRule type="cellIs" dxfId="540" priority="30" operator="between">
      <formula>50</formula>
      <formula>75</formula>
    </cfRule>
  </conditionalFormatting>
  <conditionalFormatting sqref="K4">
    <cfRule type="cellIs" dxfId="539" priority="25" stopIfTrue="1" operator="greaterThan">
      <formula>200</formula>
    </cfRule>
    <cfRule type="cellIs" dxfId="538" priority="26" stopIfTrue="1" operator="between">
      <formula>140</formula>
      <formula>200</formula>
    </cfRule>
    <cfRule type="cellIs" dxfId="537" priority="27" stopIfTrue="1" operator="between">
      <formula>90</formula>
      <formula>140</formula>
    </cfRule>
  </conditionalFormatting>
  <conditionalFormatting sqref="Q4">
    <cfRule type="cellIs" dxfId="536" priority="22" operator="greaterThan">
      <formula>90</formula>
    </cfRule>
    <cfRule type="cellIs" dxfId="535" priority="23" operator="between">
      <formula>75</formula>
      <formula>90</formula>
    </cfRule>
    <cfRule type="cellIs" dxfId="534" priority="24" operator="between">
      <formula>50</formula>
      <formula>75</formula>
    </cfRule>
  </conditionalFormatting>
  <conditionalFormatting sqref="Q4">
    <cfRule type="cellIs" dxfId="533" priority="19" stopIfTrue="1" operator="greaterThan">
      <formula>200</formula>
    </cfRule>
    <cfRule type="cellIs" dxfId="532" priority="20" stopIfTrue="1" operator="between">
      <formula>140</formula>
      <formula>200</formula>
    </cfRule>
    <cfRule type="cellIs" dxfId="531" priority="21" stopIfTrue="1" operator="between">
      <formula>90</formula>
      <formula>140</formula>
    </cfRule>
  </conditionalFormatting>
  <conditionalFormatting sqref="Y4">
    <cfRule type="cellIs" dxfId="530" priority="16" operator="greaterThan">
      <formula>90</formula>
    </cfRule>
    <cfRule type="cellIs" dxfId="529" priority="17" operator="between">
      <formula>75</formula>
      <formula>90</formula>
    </cfRule>
    <cfRule type="cellIs" dxfId="528" priority="18" operator="between">
      <formula>50</formula>
      <formula>75</formula>
    </cfRule>
  </conditionalFormatting>
  <conditionalFormatting sqref="Y4">
    <cfRule type="cellIs" dxfId="527" priority="13" stopIfTrue="1" operator="greaterThan">
      <formula>200</formula>
    </cfRule>
    <cfRule type="cellIs" dxfId="526" priority="14" stopIfTrue="1" operator="between">
      <formula>140</formula>
      <formula>200</formula>
    </cfRule>
    <cfRule type="cellIs" dxfId="525" priority="15" stopIfTrue="1" operator="between">
      <formula>90</formula>
      <formula>140</formula>
    </cfRule>
  </conditionalFormatting>
  <conditionalFormatting sqref="B4">
    <cfRule type="cellIs" dxfId="524" priority="10" operator="greaterThan">
      <formula>180</formula>
    </cfRule>
    <cfRule type="cellIs" dxfId="523" priority="11" operator="between">
      <formula>140</formula>
      <formula>180</formula>
    </cfRule>
    <cfRule type="cellIs" dxfId="522" priority="12" operator="between">
      <formula>90</formula>
      <formula>140</formula>
    </cfRule>
  </conditionalFormatting>
  <conditionalFormatting sqref="B4">
    <cfRule type="cellIs" dxfId="521" priority="7" stopIfTrue="1" operator="greaterThan">
      <formula>200</formula>
    </cfRule>
    <cfRule type="cellIs" dxfId="520" priority="8" stopIfTrue="1" operator="between">
      <formula>140</formula>
      <formula>200</formula>
    </cfRule>
    <cfRule type="cellIs" dxfId="519" priority="9" stopIfTrue="1" operator="between">
      <formula>90</formula>
      <formula>140</formula>
    </cfRule>
  </conditionalFormatting>
  <conditionalFormatting sqref="E4">
    <cfRule type="cellIs" dxfId="518" priority="4" operator="greaterThan">
      <formula>90</formula>
    </cfRule>
    <cfRule type="cellIs" dxfId="517" priority="5" operator="between">
      <formula>75</formula>
      <formula>90</formula>
    </cfRule>
    <cfRule type="cellIs" dxfId="516" priority="6" operator="between">
      <formula>50</formula>
      <formula>75</formula>
    </cfRule>
  </conditionalFormatting>
  <conditionalFormatting sqref="E4">
    <cfRule type="cellIs" dxfId="515" priority="1" stopIfTrue="1" operator="greaterThan">
      <formula>200</formula>
    </cfRule>
    <cfRule type="cellIs" dxfId="514" priority="2" stopIfTrue="1" operator="between">
      <formula>140</formula>
      <formula>200</formula>
    </cfRule>
    <cfRule type="cellIs" dxfId="513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18.3</v>
      </c>
      <c r="C3" s="12">
        <v>17.2</v>
      </c>
      <c r="D3" s="12">
        <v>17.100000000000001</v>
      </c>
      <c r="E3" s="12">
        <v>26.7</v>
      </c>
      <c r="F3" s="12">
        <v>7.46</v>
      </c>
      <c r="G3" s="12">
        <v>25.1</v>
      </c>
      <c r="H3" s="12">
        <v>26.5</v>
      </c>
      <c r="I3" s="12">
        <v>23.3</v>
      </c>
      <c r="J3" s="12">
        <v>13.6</v>
      </c>
      <c r="K3" s="12">
        <v>14</v>
      </c>
      <c r="L3" s="12">
        <v>22.6</v>
      </c>
      <c r="M3" s="12">
        <v>16.5</v>
      </c>
      <c r="N3" s="12">
        <v>21.5</v>
      </c>
      <c r="O3" s="12">
        <v>18.5</v>
      </c>
      <c r="P3" s="12">
        <v>15.3</v>
      </c>
      <c r="Q3" s="12">
        <v>15.3</v>
      </c>
      <c r="R3" s="12">
        <v>14.3</v>
      </c>
      <c r="S3" s="12">
        <v>15.8</v>
      </c>
      <c r="T3" s="12">
        <v>18.399999999999999</v>
      </c>
      <c r="U3" s="12">
        <v>15</v>
      </c>
      <c r="V3" s="12">
        <v>17.7</v>
      </c>
      <c r="W3" s="12">
        <v>19</v>
      </c>
      <c r="X3" s="12">
        <v>19.8</v>
      </c>
      <c r="Y3" s="12">
        <v>13.8</v>
      </c>
      <c r="Z3" s="12">
        <v>13.3</v>
      </c>
      <c r="AA3" s="12">
        <v>14.7</v>
      </c>
      <c r="AB3" s="12">
        <v>18.5</v>
      </c>
      <c r="AC3" s="12">
        <v>11.8</v>
      </c>
      <c r="AD3" s="12">
        <v>18.600000000000001</v>
      </c>
      <c r="AE3" s="12">
        <v>14.2</v>
      </c>
      <c r="AF3" s="12">
        <v>7.23</v>
      </c>
      <c r="AG3" s="12">
        <v>17.5</v>
      </c>
      <c r="AH3" s="12"/>
      <c r="AI3" s="12"/>
    </row>
    <row r="4" spans="1:40" s="7" customFormat="1" x14ac:dyDescent="0.25">
      <c r="A4" s="13" t="s">
        <v>30</v>
      </c>
      <c r="B4" s="16">
        <v>119</v>
      </c>
      <c r="C4" s="7">
        <v>110</v>
      </c>
      <c r="D4" s="7">
        <v>101</v>
      </c>
      <c r="E4" s="7">
        <v>43.4</v>
      </c>
      <c r="F4" s="7">
        <v>25.9</v>
      </c>
      <c r="G4" s="7">
        <v>58</v>
      </c>
      <c r="H4" s="7">
        <v>68.7</v>
      </c>
      <c r="I4" s="7">
        <v>97.6</v>
      </c>
      <c r="J4" s="7">
        <v>36.4</v>
      </c>
      <c r="K4" s="7">
        <v>43.5</v>
      </c>
      <c r="L4" s="7">
        <v>89.1</v>
      </c>
      <c r="M4" s="7">
        <v>101</v>
      </c>
      <c r="N4" s="7">
        <v>69.7</v>
      </c>
      <c r="O4" s="7">
        <v>71.400000000000006</v>
      </c>
      <c r="P4" s="7">
        <v>100</v>
      </c>
      <c r="Q4" s="7">
        <v>88.9</v>
      </c>
      <c r="R4" s="7">
        <v>86.8</v>
      </c>
      <c r="S4" s="7">
        <v>60.1</v>
      </c>
      <c r="T4" s="7">
        <v>73.8</v>
      </c>
      <c r="U4" s="7">
        <v>67</v>
      </c>
      <c r="V4" s="7">
        <v>54</v>
      </c>
      <c r="W4" s="7">
        <v>77.099999999999994</v>
      </c>
      <c r="X4" s="7">
        <v>57.6</v>
      </c>
      <c r="Y4" s="7">
        <v>87.6</v>
      </c>
      <c r="Z4" s="16">
        <v>85.6</v>
      </c>
      <c r="AA4" s="16">
        <v>78.400000000000006</v>
      </c>
      <c r="AB4" s="16">
        <v>65.2</v>
      </c>
      <c r="AC4" s="16">
        <v>43.2</v>
      </c>
      <c r="AD4" s="16">
        <v>54.1</v>
      </c>
      <c r="AE4" s="16">
        <v>51.7</v>
      </c>
      <c r="AF4" s="16">
        <v>20.3</v>
      </c>
      <c r="AG4" s="16">
        <v>57.4</v>
      </c>
      <c r="AH4" s="16"/>
      <c r="AI4" s="9">
        <f>SUM(C4:AG4)</f>
        <v>2124.5</v>
      </c>
      <c r="AJ4" s="14">
        <f>AVERAGE(C4:AG4)</f>
        <v>68.532258064516128</v>
      </c>
      <c r="AK4" s="15"/>
    </row>
    <row r="5" spans="1:40" x14ac:dyDescent="0.25">
      <c r="A5" s="11" t="s">
        <v>0</v>
      </c>
      <c r="B5" s="10">
        <v>200439</v>
      </c>
      <c r="C5" s="10">
        <v>200549</v>
      </c>
      <c r="D5" s="10">
        <v>200650</v>
      </c>
      <c r="E5" s="10">
        <v>200694</v>
      </c>
      <c r="F5" s="10">
        <v>200720</v>
      </c>
      <c r="G5" s="10">
        <v>200777</v>
      </c>
      <c r="H5" s="10">
        <v>200846</v>
      </c>
      <c r="I5" s="10">
        <v>200944</v>
      </c>
      <c r="J5" s="10">
        <v>200980</v>
      </c>
      <c r="K5" s="10">
        <v>201024</v>
      </c>
      <c r="L5" s="10">
        <v>201113</v>
      </c>
      <c r="M5" s="10">
        <v>201214</v>
      </c>
      <c r="N5" s="10">
        <v>201284</v>
      </c>
      <c r="O5" s="10">
        <v>201355</v>
      </c>
      <c r="P5" s="10">
        <v>201455</v>
      </c>
      <c r="Q5" s="10">
        <v>201544</v>
      </c>
      <c r="R5" s="10">
        <v>201631</v>
      </c>
      <c r="S5" s="10">
        <v>201691</v>
      </c>
      <c r="T5" s="10">
        <v>201765</v>
      </c>
      <c r="U5" s="10">
        <v>201832</v>
      </c>
      <c r="V5" s="10">
        <v>201886</v>
      </c>
      <c r="W5" s="10">
        <v>201963</v>
      </c>
      <c r="X5" s="10">
        <v>202020</v>
      </c>
      <c r="Y5" s="10">
        <v>202108</v>
      </c>
      <c r="Z5" s="10">
        <v>202194</v>
      </c>
      <c r="AA5" s="10">
        <v>202272</v>
      </c>
      <c r="AB5" s="10">
        <v>202337</v>
      </c>
      <c r="AC5" s="10">
        <v>202380</v>
      </c>
      <c r="AD5" s="10">
        <v>202435</v>
      </c>
      <c r="AE5" s="10">
        <v>202486</v>
      </c>
      <c r="AF5" s="10">
        <v>202507</v>
      </c>
      <c r="AG5" s="10">
        <v>202564</v>
      </c>
      <c r="AI5" s="10">
        <f>MAX(C5:AG5)-B5</f>
        <v>2125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90.5</v>
      </c>
      <c r="C7" s="12">
        <v>79.099999999999994</v>
      </c>
      <c r="D7" s="12">
        <v>71.8</v>
      </c>
      <c r="E7" s="12">
        <v>20.100000000000001</v>
      </c>
      <c r="F7" s="12">
        <v>9.67</v>
      </c>
      <c r="G7" s="12">
        <v>33.4</v>
      </c>
      <c r="H7" s="12">
        <v>42.4</v>
      </c>
      <c r="I7" s="12">
        <v>72.7</v>
      </c>
      <c r="J7" s="12">
        <v>14.6</v>
      </c>
      <c r="K7" s="12">
        <v>17.899999999999999</v>
      </c>
      <c r="L7" s="12">
        <v>55.8</v>
      </c>
      <c r="M7" s="12">
        <v>73.2</v>
      </c>
      <c r="N7" s="12">
        <v>39.299999999999997</v>
      </c>
      <c r="O7" s="12">
        <v>30.5</v>
      </c>
      <c r="P7" s="12">
        <v>60</v>
      </c>
      <c r="Q7" s="12">
        <v>64.099999999999994</v>
      </c>
      <c r="R7" s="12">
        <v>61.4</v>
      </c>
      <c r="S7" s="12">
        <v>34.299999999999997</v>
      </c>
      <c r="T7" s="12">
        <v>49.9</v>
      </c>
      <c r="U7" s="12">
        <v>43.2</v>
      </c>
      <c r="V7" s="12">
        <v>26.6</v>
      </c>
      <c r="W7" s="12">
        <v>55.7</v>
      </c>
      <c r="X7" s="12">
        <v>39.1</v>
      </c>
      <c r="Y7" s="12">
        <v>62.1</v>
      </c>
      <c r="Z7" s="12">
        <v>58.8</v>
      </c>
      <c r="AA7" s="12">
        <v>55.5</v>
      </c>
      <c r="AB7" s="12">
        <v>42.9</v>
      </c>
      <c r="AC7" s="12">
        <v>16</v>
      </c>
      <c r="AD7" s="12">
        <v>34.1</v>
      </c>
      <c r="AE7" s="12">
        <v>28.4</v>
      </c>
      <c r="AF7" s="12">
        <v>4.97</v>
      </c>
      <c r="AG7" s="12">
        <v>33.4</v>
      </c>
      <c r="AH7" s="12"/>
      <c r="AI7" s="24">
        <f>SUM(C7:AG7)</f>
        <v>1330.94</v>
      </c>
    </row>
    <row r="8" spans="1:40" x14ac:dyDescent="0.25">
      <c r="A8" s="11" t="s">
        <v>106</v>
      </c>
      <c r="B8" s="12">
        <v>28.6</v>
      </c>
      <c r="C8" s="12">
        <v>31.2</v>
      </c>
      <c r="D8" s="12">
        <v>29.3</v>
      </c>
      <c r="E8" s="12">
        <v>23.4</v>
      </c>
      <c r="F8" s="12">
        <v>16.2</v>
      </c>
      <c r="G8" s="12">
        <v>24.5</v>
      </c>
      <c r="H8" s="12">
        <v>26.3</v>
      </c>
      <c r="I8" s="12">
        <v>24.9</v>
      </c>
      <c r="J8" s="12">
        <v>21.8</v>
      </c>
      <c r="K8" s="12">
        <v>25.6</v>
      </c>
      <c r="L8" s="12">
        <v>33.200000000000003</v>
      </c>
      <c r="M8" s="12">
        <v>28</v>
      </c>
      <c r="N8" s="12">
        <v>30.4</v>
      </c>
      <c r="O8" s="12">
        <v>40.9</v>
      </c>
      <c r="P8" s="12">
        <v>40</v>
      </c>
      <c r="Q8" s="12">
        <v>24.8</v>
      </c>
      <c r="R8" s="12">
        <v>25.4</v>
      </c>
      <c r="S8" s="12">
        <v>25.8</v>
      </c>
      <c r="T8" s="12">
        <v>23.9</v>
      </c>
      <c r="U8" s="12">
        <v>23.8</v>
      </c>
      <c r="V8" s="12">
        <v>27.4</v>
      </c>
      <c r="W8" s="12">
        <v>21.4</v>
      </c>
      <c r="X8" s="12">
        <v>18.600000000000001</v>
      </c>
      <c r="Y8" s="12">
        <v>25.5</v>
      </c>
      <c r="Z8" s="12">
        <v>26.8</v>
      </c>
      <c r="AA8" s="12">
        <v>22.9</v>
      </c>
      <c r="AB8" s="12">
        <v>22.3</v>
      </c>
      <c r="AC8" s="12">
        <v>27.2</v>
      </c>
      <c r="AD8" s="12">
        <v>20</v>
      </c>
      <c r="AE8" s="12">
        <v>23.3</v>
      </c>
      <c r="AF8" s="12">
        <v>15.4</v>
      </c>
      <c r="AG8" s="12">
        <v>24</v>
      </c>
      <c r="AI8" s="24">
        <f>SUM(C8:AG8)</f>
        <v>794.19999999999982</v>
      </c>
      <c r="AJ8" s="21">
        <f>AVERAGE(C8:AG8)</f>
        <v>25.619354838709672</v>
      </c>
    </row>
  </sheetData>
  <conditionalFormatting sqref="AD4:AG4 Z4:AB4">
    <cfRule type="cellIs" dxfId="512" priority="94" operator="greaterThan">
      <formula>180</formula>
    </cfRule>
    <cfRule type="cellIs" dxfId="511" priority="95" operator="between">
      <formula>140</formula>
      <formula>180</formula>
    </cfRule>
    <cfRule type="cellIs" dxfId="510" priority="96" operator="between">
      <formula>90</formula>
      <formula>140</formula>
    </cfRule>
  </conditionalFormatting>
  <conditionalFormatting sqref="M4:O4 C4:D4 F4:J4">
    <cfRule type="cellIs" dxfId="509" priority="97" operator="greaterThan">
      <formula>90</formula>
    </cfRule>
    <cfRule type="cellIs" dxfId="508" priority="98" operator="between">
      <formula>75</formula>
      <formula>90</formula>
    </cfRule>
    <cfRule type="cellIs" dxfId="507" priority="99" operator="between">
      <formula>50</formula>
      <formula>75</formula>
    </cfRule>
  </conditionalFormatting>
  <conditionalFormatting sqref="S4">
    <cfRule type="cellIs" dxfId="506" priority="88" operator="greaterThan">
      <formula>90</formula>
    </cfRule>
    <cfRule type="cellIs" dxfId="505" priority="89" operator="between">
      <formula>75</formula>
      <formula>90</formula>
    </cfRule>
    <cfRule type="cellIs" dxfId="504" priority="90" operator="between">
      <formula>50</formula>
      <formula>75</formula>
    </cfRule>
  </conditionalFormatting>
  <conditionalFormatting sqref="R4">
    <cfRule type="cellIs" dxfId="503" priority="91" operator="greaterThan">
      <formula>90</formula>
    </cfRule>
    <cfRule type="cellIs" dxfId="502" priority="92" operator="between">
      <formula>75</formula>
      <formula>90</formula>
    </cfRule>
    <cfRule type="cellIs" dxfId="501" priority="93" operator="between">
      <formula>50</formula>
      <formula>75</formula>
    </cfRule>
  </conditionalFormatting>
  <conditionalFormatting sqref="U4">
    <cfRule type="cellIs" dxfId="500" priority="85" operator="greaterThan">
      <formula>90</formula>
    </cfRule>
    <cfRule type="cellIs" dxfId="499" priority="86" operator="between">
      <formula>75</formula>
      <formula>90</formula>
    </cfRule>
    <cfRule type="cellIs" dxfId="498" priority="87" operator="between">
      <formula>50</formula>
      <formula>75</formula>
    </cfRule>
  </conditionalFormatting>
  <conditionalFormatting sqref="V4">
    <cfRule type="cellIs" dxfId="497" priority="82" operator="greaterThan">
      <formula>90</formula>
    </cfRule>
    <cfRule type="cellIs" dxfId="496" priority="83" operator="between">
      <formula>75</formula>
      <formula>90</formula>
    </cfRule>
    <cfRule type="cellIs" dxfId="495" priority="84" operator="between">
      <formula>50</formula>
      <formula>75</formula>
    </cfRule>
  </conditionalFormatting>
  <conditionalFormatting sqref="W4">
    <cfRule type="cellIs" dxfId="494" priority="79" operator="greaterThan">
      <formula>90</formula>
    </cfRule>
    <cfRule type="cellIs" dxfId="493" priority="80" operator="between">
      <formula>75</formula>
      <formula>90</formula>
    </cfRule>
    <cfRule type="cellIs" dxfId="492" priority="81" operator="between">
      <formula>50</formula>
      <formula>75</formula>
    </cfRule>
  </conditionalFormatting>
  <conditionalFormatting sqref="AC4">
    <cfRule type="cellIs" dxfId="491" priority="76" operator="greaterThan">
      <formula>180</formula>
    </cfRule>
    <cfRule type="cellIs" dxfId="490" priority="77" operator="between">
      <formula>140</formula>
      <formula>180</formula>
    </cfRule>
    <cfRule type="cellIs" dxfId="489" priority="78" operator="between">
      <formula>90</formula>
      <formula>140</formula>
    </cfRule>
  </conditionalFormatting>
  <conditionalFormatting sqref="T4">
    <cfRule type="cellIs" dxfId="488" priority="73" operator="greaterThan">
      <formula>90</formula>
    </cfRule>
    <cfRule type="cellIs" dxfId="487" priority="74" operator="between">
      <formula>75</formula>
      <formula>90</formula>
    </cfRule>
    <cfRule type="cellIs" dxfId="486" priority="75" operator="between">
      <formula>50</formula>
      <formula>75</formula>
    </cfRule>
  </conditionalFormatting>
  <conditionalFormatting sqref="M4:O4 R4:W4 C4:D4 Z4:AG4 F4:J4">
    <cfRule type="cellIs" dxfId="485" priority="70" stopIfTrue="1" operator="greaterThan">
      <formula>200</formula>
    </cfRule>
    <cfRule type="cellIs" dxfId="484" priority="71" stopIfTrue="1" operator="between">
      <formula>140</formula>
      <formula>200</formula>
    </cfRule>
    <cfRule type="cellIs" dxfId="483" priority="72" stopIfTrue="1" operator="between">
      <formula>90</formula>
      <formula>140</formula>
    </cfRule>
  </conditionalFormatting>
  <conditionalFormatting sqref="P4">
    <cfRule type="cellIs" dxfId="482" priority="61" operator="greaterThan">
      <formula>90</formula>
    </cfRule>
    <cfRule type="cellIs" dxfId="481" priority="62" operator="between">
      <formula>75</formula>
      <formula>90</formula>
    </cfRule>
    <cfRule type="cellIs" dxfId="480" priority="63" operator="between">
      <formula>50</formula>
      <formula>75</formula>
    </cfRule>
  </conditionalFormatting>
  <conditionalFormatting sqref="P4">
    <cfRule type="cellIs" dxfId="479" priority="58" stopIfTrue="1" operator="greaterThan">
      <formula>200</formula>
    </cfRule>
    <cfRule type="cellIs" dxfId="478" priority="59" stopIfTrue="1" operator="between">
      <formula>140</formula>
      <formula>200</formula>
    </cfRule>
    <cfRule type="cellIs" dxfId="477" priority="60" stopIfTrue="1" operator="between">
      <formula>90</formula>
      <formula>140</formula>
    </cfRule>
  </conditionalFormatting>
  <conditionalFormatting sqref="AC4">
    <cfRule type="cellIs" dxfId="476" priority="55" operator="greaterThan">
      <formula>180</formula>
    </cfRule>
    <cfRule type="cellIs" dxfId="475" priority="56" operator="between">
      <formula>140</formula>
      <formula>180</formula>
    </cfRule>
    <cfRule type="cellIs" dxfId="474" priority="57" operator="between">
      <formula>90</formula>
      <formula>140</formula>
    </cfRule>
  </conditionalFormatting>
  <conditionalFormatting sqref="X4">
    <cfRule type="cellIs" dxfId="473" priority="52" operator="greaterThan">
      <formula>90</formula>
    </cfRule>
    <cfRule type="cellIs" dxfId="472" priority="53" operator="between">
      <formula>75</formula>
      <formula>90</formula>
    </cfRule>
    <cfRule type="cellIs" dxfId="471" priority="54" operator="between">
      <formula>50</formula>
      <formula>75</formula>
    </cfRule>
  </conditionalFormatting>
  <conditionalFormatting sqref="X4">
    <cfRule type="cellIs" dxfId="470" priority="49" stopIfTrue="1" operator="greaterThan">
      <formula>200</formula>
    </cfRule>
    <cfRule type="cellIs" dxfId="469" priority="50" stopIfTrue="1" operator="between">
      <formula>140</formula>
      <formula>200</formula>
    </cfRule>
    <cfRule type="cellIs" dxfId="468" priority="51" stopIfTrue="1" operator="between">
      <formula>90</formula>
      <formula>140</formula>
    </cfRule>
  </conditionalFormatting>
  <conditionalFormatting sqref="K4">
    <cfRule type="cellIs" dxfId="467" priority="46" operator="greaterThan">
      <formula>90</formula>
    </cfRule>
    <cfRule type="cellIs" dxfId="466" priority="47" operator="between">
      <formula>75</formula>
      <formula>90</formula>
    </cfRule>
    <cfRule type="cellIs" dxfId="465" priority="48" operator="between">
      <formula>50</formula>
      <formula>75</formula>
    </cfRule>
  </conditionalFormatting>
  <conditionalFormatting sqref="K4">
    <cfRule type="cellIs" dxfId="464" priority="43" stopIfTrue="1" operator="greaterThan">
      <formula>200</formula>
    </cfRule>
    <cfRule type="cellIs" dxfId="463" priority="44" stopIfTrue="1" operator="between">
      <formula>140</formula>
      <formula>200</formula>
    </cfRule>
    <cfRule type="cellIs" dxfId="462" priority="45" stopIfTrue="1" operator="between">
      <formula>90</formula>
      <formula>140</formula>
    </cfRule>
  </conditionalFormatting>
  <conditionalFormatting sqref="Y4">
    <cfRule type="cellIs" dxfId="461" priority="34" operator="greaterThan">
      <formula>90</formula>
    </cfRule>
    <cfRule type="cellIs" dxfId="460" priority="35" operator="between">
      <formula>75</formula>
      <formula>90</formula>
    </cfRule>
    <cfRule type="cellIs" dxfId="459" priority="36" operator="between">
      <formula>50</formula>
      <formula>75</formula>
    </cfRule>
  </conditionalFormatting>
  <conditionalFormatting sqref="Y4">
    <cfRule type="cellIs" dxfId="458" priority="31" stopIfTrue="1" operator="greaterThan">
      <formula>200</formula>
    </cfRule>
    <cfRule type="cellIs" dxfId="457" priority="32" stopIfTrue="1" operator="between">
      <formula>140</formula>
      <formula>200</formula>
    </cfRule>
    <cfRule type="cellIs" dxfId="456" priority="33" stopIfTrue="1" operator="between">
      <formula>90</formula>
      <formula>140</formula>
    </cfRule>
  </conditionalFormatting>
  <conditionalFormatting sqref="E4">
    <cfRule type="cellIs" dxfId="455" priority="22" operator="greaterThan">
      <formula>90</formula>
    </cfRule>
    <cfRule type="cellIs" dxfId="454" priority="23" operator="between">
      <formula>75</formula>
      <formula>90</formula>
    </cfRule>
    <cfRule type="cellIs" dxfId="453" priority="24" operator="between">
      <formula>50</formula>
      <formula>75</formula>
    </cfRule>
  </conditionalFormatting>
  <conditionalFormatting sqref="E4">
    <cfRule type="cellIs" dxfId="452" priority="19" stopIfTrue="1" operator="greaterThan">
      <formula>200</formula>
    </cfRule>
    <cfRule type="cellIs" dxfId="451" priority="20" stopIfTrue="1" operator="between">
      <formula>140</formula>
      <formula>200</formula>
    </cfRule>
    <cfRule type="cellIs" dxfId="450" priority="21" stopIfTrue="1" operator="between">
      <formula>90</formula>
      <formula>140</formula>
    </cfRule>
  </conditionalFormatting>
  <conditionalFormatting sqref="B4">
    <cfRule type="cellIs" dxfId="449" priority="16" operator="greaterThan">
      <formula>180</formula>
    </cfRule>
    <cfRule type="cellIs" dxfId="448" priority="17" operator="between">
      <formula>140</formula>
      <formula>180</formula>
    </cfRule>
    <cfRule type="cellIs" dxfId="447" priority="18" operator="between">
      <formula>90</formula>
      <formula>140</formula>
    </cfRule>
  </conditionalFormatting>
  <conditionalFormatting sqref="B4">
    <cfRule type="cellIs" dxfId="446" priority="13" stopIfTrue="1" operator="greaterThan">
      <formula>200</formula>
    </cfRule>
    <cfRule type="cellIs" dxfId="445" priority="14" stopIfTrue="1" operator="between">
      <formula>140</formula>
      <formula>200</formula>
    </cfRule>
    <cfRule type="cellIs" dxfId="444" priority="15" stopIfTrue="1" operator="between">
      <formula>90</formula>
      <formula>140</formula>
    </cfRule>
  </conditionalFormatting>
  <conditionalFormatting sqref="L4">
    <cfRule type="cellIs" dxfId="443" priority="10" operator="greaterThan">
      <formula>90</formula>
    </cfRule>
    <cfRule type="cellIs" dxfId="442" priority="11" operator="between">
      <formula>75</formula>
      <formula>90</formula>
    </cfRule>
    <cfRule type="cellIs" dxfId="441" priority="12" operator="between">
      <formula>50</formula>
      <formula>75</formula>
    </cfRule>
  </conditionalFormatting>
  <conditionalFormatting sqref="L4">
    <cfRule type="cellIs" dxfId="440" priority="7" stopIfTrue="1" operator="greaterThan">
      <formula>200</formula>
    </cfRule>
    <cfRule type="cellIs" dxfId="439" priority="8" stopIfTrue="1" operator="between">
      <formula>140</formula>
      <formula>200</formula>
    </cfRule>
    <cfRule type="cellIs" dxfId="438" priority="9" stopIfTrue="1" operator="between">
      <formula>90</formula>
      <formula>140</formula>
    </cfRule>
  </conditionalFormatting>
  <conditionalFormatting sqref="Q4">
    <cfRule type="cellIs" dxfId="437" priority="4" operator="greaterThan">
      <formula>90</formula>
    </cfRule>
    <cfRule type="cellIs" dxfId="436" priority="5" operator="between">
      <formula>75</formula>
      <formula>90</formula>
    </cfRule>
    <cfRule type="cellIs" dxfId="435" priority="6" operator="between">
      <formula>50</formula>
      <formula>75</formula>
    </cfRule>
  </conditionalFormatting>
  <conditionalFormatting sqref="Q4">
    <cfRule type="cellIs" dxfId="434" priority="1" stopIfTrue="1" operator="greaterThan">
      <formula>200</formula>
    </cfRule>
    <cfRule type="cellIs" dxfId="433" priority="2" stopIfTrue="1" operator="between">
      <formula>140</formula>
      <formula>200</formula>
    </cfRule>
    <cfRule type="cellIs" dxfId="432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17.5</v>
      </c>
      <c r="C3" s="12">
        <v>16.100000000000001</v>
      </c>
      <c r="D3" s="12">
        <v>19.2</v>
      </c>
      <c r="E3" s="12">
        <v>4.22</v>
      </c>
      <c r="F3" s="12">
        <v>18.3</v>
      </c>
      <c r="G3" s="12">
        <v>17.600000000000001</v>
      </c>
      <c r="H3" s="12">
        <v>14.2</v>
      </c>
      <c r="I3" s="12">
        <v>12.4</v>
      </c>
      <c r="J3" s="12">
        <v>13</v>
      </c>
      <c r="K3" s="12">
        <v>11.6</v>
      </c>
      <c r="L3" s="12">
        <v>9.2799999999999994</v>
      </c>
      <c r="M3" s="12">
        <v>8.14</v>
      </c>
      <c r="N3" s="12">
        <v>4.28</v>
      </c>
      <c r="O3" s="12">
        <v>10.7</v>
      </c>
      <c r="P3" s="12">
        <v>15.1</v>
      </c>
      <c r="Q3" s="12">
        <v>3.35</v>
      </c>
      <c r="R3" s="12">
        <v>1.72</v>
      </c>
      <c r="S3" s="12">
        <v>2.99</v>
      </c>
      <c r="T3" s="12">
        <v>10.199999999999999</v>
      </c>
      <c r="U3" s="12">
        <v>4.6500000000000004</v>
      </c>
      <c r="V3" s="12">
        <v>3.35</v>
      </c>
      <c r="W3" s="12">
        <v>3.55</v>
      </c>
      <c r="X3" s="12">
        <v>6.47</v>
      </c>
      <c r="Y3" s="12">
        <v>2.97</v>
      </c>
      <c r="Z3" s="12">
        <v>4.0999999999999996</v>
      </c>
      <c r="AA3" s="12">
        <v>3.69</v>
      </c>
      <c r="AB3" s="12">
        <v>8.58</v>
      </c>
      <c r="AC3" s="12">
        <v>12.9</v>
      </c>
      <c r="AD3" s="12">
        <v>5.43</v>
      </c>
      <c r="AE3" s="12">
        <v>12.5</v>
      </c>
      <c r="AF3" s="12">
        <v>4.8099999999999996</v>
      </c>
      <c r="AG3" s="12"/>
      <c r="AH3" s="12"/>
      <c r="AI3" s="12"/>
    </row>
    <row r="4" spans="1:40" s="7" customFormat="1" x14ac:dyDescent="0.25">
      <c r="A4" s="13" t="s">
        <v>30</v>
      </c>
      <c r="B4" s="16">
        <v>57.4</v>
      </c>
      <c r="C4" s="7">
        <v>27.4</v>
      </c>
      <c r="D4" s="7">
        <v>51</v>
      </c>
      <c r="E4" s="7">
        <v>14.1</v>
      </c>
      <c r="F4" s="7">
        <v>43.3</v>
      </c>
      <c r="G4" s="7">
        <v>52.4</v>
      </c>
      <c r="H4" s="7">
        <v>55.4</v>
      </c>
      <c r="I4" s="7">
        <v>57</v>
      </c>
      <c r="J4" s="7">
        <v>31.8</v>
      </c>
      <c r="K4" s="7">
        <v>32.799999999999997</v>
      </c>
      <c r="L4" s="7">
        <v>35</v>
      </c>
      <c r="M4" s="7">
        <v>29.3</v>
      </c>
      <c r="N4" s="7">
        <v>19.899999999999999</v>
      </c>
      <c r="O4" s="7">
        <v>22.8</v>
      </c>
      <c r="P4" s="7">
        <v>38</v>
      </c>
      <c r="Q4" s="7">
        <v>9.35</v>
      </c>
      <c r="R4" s="7">
        <v>8.0399999999999991</v>
      </c>
      <c r="S4" s="7">
        <v>10.7</v>
      </c>
      <c r="T4" s="7">
        <v>50.4</v>
      </c>
      <c r="U4" s="7">
        <v>15.9</v>
      </c>
      <c r="V4" s="7">
        <v>13.6</v>
      </c>
      <c r="W4" s="7">
        <v>13.1</v>
      </c>
      <c r="X4" s="7">
        <v>16.8</v>
      </c>
      <c r="Y4" s="7">
        <v>13</v>
      </c>
      <c r="Z4" s="16">
        <v>15.2</v>
      </c>
      <c r="AA4" s="16">
        <v>10.7</v>
      </c>
      <c r="AB4" s="16">
        <v>17.399999999999999</v>
      </c>
      <c r="AC4" s="16">
        <v>29.2</v>
      </c>
      <c r="AD4" s="16">
        <v>19.7</v>
      </c>
      <c r="AE4" s="16">
        <v>24</v>
      </c>
      <c r="AF4" s="16">
        <v>14.9</v>
      </c>
      <c r="AG4" s="16"/>
      <c r="AH4" s="16"/>
      <c r="AI4" s="9">
        <f>SUM(C4:AG4)</f>
        <v>792.19000000000017</v>
      </c>
      <c r="AJ4" s="14">
        <f>AVERAGE(C4:AG4)</f>
        <v>26.40633333333334</v>
      </c>
      <c r="AK4" s="15"/>
    </row>
    <row r="5" spans="1:40" x14ac:dyDescent="0.25">
      <c r="A5" s="11" t="s">
        <v>0</v>
      </c>
      <c r="B5" s="10">
        <v>202564</v>
      </c>
      <c r="C5" s="10">
        <v>202591</v>
      </c>
      <c r="D5" s="10">
        <v>202642</v>
      </c>
      <c r="E5" s="10">
        <v>202656</v>
      </c>
      <c r="F5" s="10">
        <v>202700</v>
      </c>
      <c r="G5" s="10">
        <v>202752</v>
      </c>
      <c r="H5" s="10">
        <v>202808</v>
      </c>
      <c r="I5" s="10">
        <v>202865</v>
      </c>
      <c r="J5" s="10">
        <v>202896</v>
      </c>
      <c r="K5" s="10">
        <v>202929</v>
      </c>
      <c r="L5" s="10">
        <v>202964</v>
      </c>
      <c r="M5" s="10">
        <v>202994</v>
      </c>
      <c r="N5" s="10">
        <v>203013</v>
      </c>
      <c r="O5" s="10">
        <v>203036</v>
      </c>
      <c r="P5" s="10">
        <v>203074</v>
      </c>
      <c r="Q5" s="10">
        <v>203084</v>
      </c>
      <c r="R5" s="10">
        <v>203092</v>
      </c>
      <c r="S5" s="10">
        <v>203102</v>
      </c>
      <c r="T5" s="10">
        <v>203153</v>
      </c>
      <c r="U5" s="10">
        <v>203169</v>
      </c>
      <c r="V5" s="10">
        <v>203182</v>
      </c>
      <c r="W5" s="10">
        <v>203195</v>
      </c>
      <c r="X5" s="10">
        <v>203212</v>
      </c>
      <c r="Y5" s="10">
        <v>203225</v>
      </c>
      <c r="Z5" s="10">
        <v>203240</v>
      </c>
      <c r="AA5" s="10">
        <v>203251</v>
      </c>
      <c r="AB5" s="10">
        <v>203268</v>
      </c>
      <c r="AC5" s="10">
        <v>203298</v>
      </c>
      <c r="AD5" s="10">
        <v>203317</v>
      </c>
      <c r="AE5" s="10">
        <v>203342</v>
      </c>
      <c r="AF5" s="10">
        <v>203356</v>
      </c>
      <c r="AG5" s="10"/>
      <c r="AI5" s="10">
        <f>MAX(C5:AG5)-B5</f>
        <v>792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33.4</v>
      </c>
      <c r="C7" s="12">
        <v>8.44</v>
      </c>
      <c r="D7" s="12">
        <v>26.6</v>
      </c>
      <c r="E7" s="12">
        <v>0.68</v>
      </c>
      <c r="F7" s="12">
        <v>18.899999999999999</v>
      </c>
      <c r="G7" s="12">
        <v>27.5</v>
      </c>
      <c r="H7" s="12">
        <v>31.2</v>
      </c>
      <c r="I7" s="12">
        <v>36.5</v>
      </c>
      <c r="J7" s="12">
        <v>16.600000000000001</v>
      </c>
      <c r="K7" s="12">
        <v>14</v>
      </c>
      <c r="L7" s="12">
        <v>15.5</v>
      </c>
      <c r="M7" s="12">
        <v>9.0299999999999994</v>
      </c>
      <c r="N7" s="12">
        <v>5.71</v>
      </c>
      <c r="O7" s="12">
        <v>7.88</v>
      </c>
      <c r="P7" s="12">
        <v>12.5</v>
      </c>
      <c r="Q7" s="12">
        <v>0.43</v>
      </c>
      <c r="R7" s="12">
        <v>0.01</v>
      </c>
      <c r="S7" s="12">
        <v>0.04</v>
      </c>
      <c r="T7" s="12">
        <v>26.7</v>
      </c>
      <c r="U7" s="12">
        <v>2.75</v>
      </c>
      <c r="V7" s="12">
        <v>0.15</v>
      </c>
      <c r="W7" s="12">
        <v>0.76</v>
      </c>
      <c r="X7" s="12">
        <v>4.54</v>
      </c>
      <c r="Y7" s="12">
        <v>0.17</v>
      </c>
      <c r="Z7" s="12">
        <v>0.09</v>
      </c>
      <c r="AA7" s="12">
        <v>0.28999999999999998</v>
      </c>
      <c r="AB7" s="12">
        <v>4.78</v>
      </c>
      <c r="AC7" s="12">
        <v>9.23</v>
      </c>
      <c r="AD7" s="12">
        <v>7.64</v>
      </c>
      <c r="AE7" s="12">
        <v>5.82</v>
      </c>
      <c r="AF7" s="12">
        <v>2.83</v>
      </c>
      <c r="AG7" s="12"/>
      <c r="AH7" s="12"/>
      <c r="AI7" s="24">
        <f>SUM(C7:AG7)</f>
        <v>297.26999999999992</v>
      </c>
    </row>
    <row r="8" spans="1:40" x14ac:dyDescent="0.25">
      <c r="A8" s="11" t="s">
        <v>106</v>
      </c>
      <c r="B8" s="12">
        <v>24</v>
      </c>
      <c r="C8" s="12">
        <v>19</v>
      </c>
      <c r="D8" s="12">
        <v>24.4</v>
      </c>
      <c r="E8" s="12">
        <v>13.4</v>
      </c>
      <c r="F8" s="12">
        <v>24.4</v>
      </c>
      <c r="G8" s="12">
        <v>24.9</v>
      </c>
      <c r="H8" s="12">
        <v>24.3</v>
      </c>
      <c r="I8" s="12">
        <v>20.399999999999999</v>
      </c>
      <c r="J8" s="12">
        <v>15.2</v>
      </c>
      <c r="K8" s="12">
        <v>18.8</v>
      </c>
      <c r="L8" s="12">
        <v>19.5</v>
      </c>
      <c r="M8" s="12">
        <v>20.3</v>
      </c>
      <c r="N8" s="12">
        <v>14.2</v>
      </c>
      <c r="O8" s="12">
        <v>14.9</v>
      </c>
      <c r="P8" s="12">
        <v>25.5</v>
      </c>
      <c r="Q8" s="12">
        <v>8.92</v>
      </c>
      <c r="R8" s="12">
        <v>8.0299999999999994</v>
      </c>
      <c r="S8" s="12">
        <v>10.6</v>
      </c>
      <c r="T8" s="12">
        <v>23.7</v>
      </c>
      <c r="U8" s="12">
        <v>13.1</v>
      </c>
      <c r="V8" s="12">
        <v>13.5</v>
      </c>
      <c r="W8" s="12">
        <v>12.4</v>
      </c>
      <c r="X8" s="12">
        <v>12.3</v>
      </c>
      <c r="Y8" s="12">
        <v>12.8</v>
      </c>
      <c r="Z8" s="12">
        <v>15.2</v>
      </c>
      <c r="AA8" s="12">
        <v>10.4</v>
      </c>
      <c r="AB8" s="12">
        <v>12.6</v>
      </c>
      <c r="AC8" s="12">
        <v>20</v>
      </c>
      <c r="AD8" s="12">
        <v>12.1</v>
      </c>
      <c r="AE8" s="12">
        <v>18.2</v>
      </c>
      <c r="AF8" s="12">
        <v>12.1</v>
      </c>
      <c r="AG8" s="12"/>
      <c r="AI8" s="24">
        <f>SUM(C8:AG8)</f>
        <v>495.15000000000009</v>
      </c>
      <c r="AJ8" s="21">
        <f>AVERAGE(C8:AG8)</f>
        <v>16.505000000000003</v>
      </c>
    </row>
  </sheetData>
  <conditionalFormatting sqref="AD4:AG4 Z4:AB4">
    <cfRule type="cellIs" dxfId="431" priority="82" operator="greaterThan">
      <formula>180</formula>
    </cfRule>
    <cfRule type="cellIs" dxfId="430" priority="83" operator="between">
      <formula>140</formula>
      <formula>180</formula>
    </cfRule>
    <cfRule type="cellIs" dxfId="429" priority="84" operator="between">
      <formula>90</formula>
      <formula>140</formula>
    </cfRule>
  </conditionalFormatting>
  <conditionalFormatting sqref="M4:O4 C4:D4 F4:J4">
    <cfRule type="cellIs" dxfId="428" priority="85" operator="greaterThan">
      <formula>90</formula>
    </cfRule>
    <cfRule type="cellIs" dxfId="427" priority="86" operator="between">
      <formula>75</formula>
      <formula>90</formula>
    </cfRule>
    <cfRule type="cellIs" dxfId="426" priority="87" operator="between">
      <formula>50</formula>
      <formula>75</formula>
    </cfRule>
  </conditionalFormatting>
  <conditionalFormatting sqref="S4">
    <cfRule type="cellIs" dxfId="425" priority="76" operator="greaterThan">
      <formula>90</formula>
    </cfRule>
    <cfRule type="cellIs" dxfId="424" priority="77" operator="between">
      <formula>75</formula>
      <formula>90</formula>
    </cfRule>
    <cfRule type="cellIs" dxfId="423" priority="78" operator="between">
      <formula>50</formula>
      <formula>75</formula>
    </cfRule>
  </conditionalFormatting>
  <conditionalFormatting sqref="R4">
    <cfRule type="cellIs" dxfId="422" priority="79" operator="greaterThan">
      <formula>90</formula>
    </cfRule>
    <cfRule type="cellIs" dxfId="421" priority="80" operator="between">
      <formula>75</formula>
      <formula>90</formula>
    </cfRule>
    <cfRule type="cellIs" dxfId="420" priority="81" operator="between">
      <formula>50</formula>
      <formula>75</formula>
    </cfRule>
  </conditionalFormatting>
  <conditionalFormatting sqref="U4">
    <cfRule type="cellIs" dxfId="419" priority="73" operator="greaterThan">
      <formula>90</formula>
    </cfRule>
    <cfRule type="cellIs" dxfId="418" priority="74" operator="between">
      <formula>75</formula>
      <formula>90</formula>
    </cfRule>
    <cfRule type="cellIs" dxfId="417" priority="75" operator="between">
      <formula>50</formula>
      <formula>75</formula>
    </cfRule>
  </conditionalFormatting>
  <conditionalFormatting sqref="V4">
    <cfRule type="cellIs" dxfId="416" priority="70" operator="greaterThan">
      <formula>90</formula>
    </cfRule>
    <cfRule type="cellIs" dxfId="415" priority="71" operator="between">
      <formula>75</formula>
      <formula>90</formula>
    </cfRule>
    <cfRule type="cellIs" dxfId="414" priority="72" operator="between">
      <formula>50</formula>
      <formula>75</formula>
    </cfRule>
  </conditionalFormatting>
  <conditionalFormatting sqref="W4">
    <cfRule type="cellIs" dxfId="413" priority="67" operator="greaterThan">
      <formula>90</formula>
    </cfRule>
    <cfRule type="cellIs" dxfId="412" priority="68" operator="between">
      <formula>75</formula>
      <formula>90</formula>
    </cfRule>
    <cfRule type="cellIs" dxfId="411" priority="69" operator="between">
      <formula>50</formula>
      <formula>75</formula>
    </cfRule>
  </conditionalFormatting>
  <conditionalFormatting sqref="AC4">
    <cfRule type="cellIs" dxfId="410" priority="64" operator="greaterThan">
      <formula>180</formula>
    </cfRule>
    <cfRule type="cellIs" dxfId="409" priority="65" operator="between">
      <formula>140</formula>
      <formula>180</formula>
    </cfRule>
    <cfRule type="cellIs" dxfId="408" priority="66" operator="between">
      <formula>90</formula>
      <formula>140</formula>
    </cfRule>
  </conditionalFormatting>
  <conditionalFormatting sqref="T4">
    <cfRule type="cellIs" dxfId="407" priority="61" operator="greaterThan">
      <formula>90</formula>
    </cfRule>
    <cfRule type="cellIs" dxfId="406" priority="62" operator="between">
      <formula>75</formula>
      <formula>90</formula>
    </cfRule>
    <cfRule type="cellIs" dxfId="405" priority="63" operator="between">
      <formula>50</formula>
      <formula>75</formula>
    </cfRule>
  </conditionalFormatting>
  <conditionalFormatting sqref="M4:O4 R4:W4 C4:D4 Z4:AG4 F4:J4">
    <cfRule type="cellIs" dxfId="404" priority="58" stopIfTrue="1" operator="greaterThan">
      <formula>200</formula>
    </cfRule>
    <cfRule type="cellIs" dxfId="403" priority="59" stopIfTrue="1" operator="between">
      <formula>140</formula>
      <formula>200</formula>
    </cfRule>
    <cfRule type="cellIs" dxfId="402" priority="60" stopIfTrue="1" operator="between">
      <formula>90</formula>
      <formula>140</formula>
    </cfRule>
  </conditionalFormatting>
  <conditionalFormatting sqref="P4">
    <cfRule type="cellIs" dxfId="401" priority="55" operator="greaterThan">
      <formula>90</formula>
    </cfRule>
    <cfRule type="cellIs" dxfId="400" priority="56" operator="between">
      <formula>75</formula>
      <formula>90</formula>
    </cfRule>
    <cfRule type="cellIs" dxfId="399" priority="57" operator="between">
      <formula>50</formula>
      <formula>75</formula>
    </cfRule>
  </conditionalFormatting>
  <conditionalFormatting sqref="P4">
    <cfRule type="cellIs" dxfId="398" priority="52" stopIfTrue="1" operator="greaterThan">
      <formula>200</formula>
    </cfRule>
    <cfRule type="cellIs" dxfId="397" priority="53" stopIfTrue="1" operator="between">
      <formula>140</formula>
      <formula>200</formula>
    </cfRule>
    <cfRule type="cellIs" dxfId="396" priority="54" stopIfTrue="1" operator="between">
      <formula>90</formula>
      <formula>140</formula>
    </cfRule>
  </conditionalFormatting>
  <conditionalFormatting sqref="AC4">
    <cfRule type="cellIs" dxfId="395" priority="49" operator="greaterThan">
      <formula>180</formula>
    </cfRule>
    <cfRule type="cellIs" dxfId="394" priority="50" operator="between">
      <formula>140</formula>
      <formula>180</formula>
    </cfRule>
    <cfRule type="cellIs" dxfId="393" priority="51" operator="between">
      <formula>90</formula>
      <formula>140</formula>
    </cfRule>
  </conditionalFormatting>
  <conditionalFormatting sqref="X4">
    <cfRule type="cellIs" dxfId="392" priority="46" operator="greaterThan">
      <formula>90</formula>
    </cfRule>
    <cfRule type="cellIs" dxfId="391" priority="47" operator="between">
      <formula>75</formula>
      <formula>90</formula>
    </cfRule>
    <cfRule type="cellIs" dxfId="390" priority="48" operator="between">
      <formula>50</formula>
      <formula>75</formula>
    </cfRule>
  </conditionalFormatting>
  <conditionalFormatting sqref="X4">
    <cfRule type="cellIs" dxfId="389" priority="43" stopIfTrue="1" operator="greaterThan">
      <formula>200</formula>
    </cfRule>
    <cfRule type="cellIs" dxfId="388" priority="44" stopIfTrue="1" operator="between">
      <formula>140</formula>
      <formula>200</formula>
    </cfRule>
    <cfRule type="cellIs" dxfId="387" priority="45" stopIfTrue="1" operator="between">
      <formula>90</formula>
      <formula>140</formula>
    </cfRule>
  </conditionalFormatting>
  <conditionalFormatting sqref="K4">
    <cfRule type="cellIs" dxfId="386" priority="40" operator="greaterThan">
      <formula>90</formula>
    </cfRule>
    <cfRule type="cellIs" dxfId="385" priority="41" operator="between">
      <formula>75</formula>
      <formula>90</formula>
    </cfRule>
    <cfRule type="cellIs" dxfId="384" priority="42" operator="between">
      <formula>50</formula>
      <formula>75</formula>
    </cfRule>
  </conditionalFormatting>
  <conditionalFormatting sqref="K4">
    <cfRule type="cellIs" dxfId="383" priority="37" stopIfTrue="1" operator="greaterThan">
      <formula>200</formula>
    </cfRule>
    <cfRule type="cellIs" dxfId="382" priority="38" stopIfTrue="1" operator="between">
      <formula>140</formula>
      <formula>200</formula>
    </cfRule>
    <cfRule type="cellIs" dxfId="381" priority="39" stopIfTrue="1" operator="between">
      <formula>90</formula>
      <formula>140</formula>
    </cfRule>
  </conditionalFormatting>
  <conditionalFormatting sqref="Y4">
    <cfRule type="cellIs" dxfId="380" priority="34" operator="greaterThan">
      <formula>90</formula>
    </cfRule>
    <cfRule type="cellIs" dxfId="379" priority="35" operator="between">
      <formula>75</formula>
      <formula>90</formula>
    </cfRule>
    <cfRule type="cellIs" dxfId="378" priority="36" operator="between">
      <formula>50</formula>
      <formula>75</formula>
    </cfRule>
  </conditionalFormatting>
  <conditionalFormatting sqref="Y4">
    <cfRule type="cellIs" dxfId="377" priority="31" stopIfTrue="1" operator="greaterThan">
      <formula>200</formula>
    </cfRule>
    <cfRule type="cellIs" dxfId="376" priority="32" stopIfTrue="1" operator="between">
      <formula>140</formula>
      <formula>200</formula>
    </cfRule>
    <cfRule type="cellIs" dxfId="375" priority="33" stopIfTrue="1" operator="between">
      <formula>90</formula>
      <formula>140</formula>
    </cfRule>
  </conditionalFormatting>
  <conditionalFormatting sqref="E4">
    <cfRule type="cellIs" dxfId="374" priority="28" operator="greaterThan">
      <formula>90</formula>
    </cfRule>
    <cfRule type="cellIs" dxfId="373" priority="29" operator="between">
      <formula>75</formula>
      <formula>90</formula>
    </cfRule>
    <cfRule type="cellIs" dxfId="372" priority="30" operator="between">
      <formula>50</formula>
      <formula>75</formula>
    </cfRule>
  </conditionalFormatting>
  <conditionalFormatting sqref="E4">
    <cfRule type="cellIs" dxfId="371" priority="25" stopIfTrue="1" operator="greaterThan">
      <formula>200</formula>
    </cfRule>
    <cfRule type="cellIs" dxfId="370" priority="26" stopIfTrue="1" operator="between">
      <formula>140</formula>
      <formula>200</formula>
    </cfRule>
    <cfRule type="cellIs" dxfId="369" priority="27" stopIfTrue="1" operator="between">
      <formula>90</formula>
      <formula>140</formula>
    </cfRule>
  </conditionalFormatting>
  <conditionalFormatting sqref="L4">
    <cfRule type="cellIs" dxfId="368" priority="16" operator="greaterThan">
      <formula>90</formula>
    </cfRule>
    <cfRule type="cellIs" dxfId="367" priority="17" operator="between">
      <formula>75</formula>
      <formula>90</formula>
    </cfRule>
    <cfRule type="cellIs" dxfId="366" priority="18" operator="between">
      <formula>50</formula>
      <formula>75</formula>
    </cfRule>
  </conditionalFormatting>
  <conditionalFormatting sqref="L4">
    <cfRule type="cellIs" dxfId="365" priority="13" stopIfTrue="1" operator="greaterThan">
      <formula>200</formula>
    </cfRule>
    <cfRule type="cellIs" dxfId="364" priority="14" stopIfTrue="1" operator="between">
      <formula>140</formula>
      <formula>200</formula>
    </cfRule>
    <cfRule type="cellIs" dxfId="363" priority="15" stopIfTrue="1" operator="between">
      <formula>90</formula>
      <formula>140</formula>
    </cfRule>
  </conditionalFormatting>
  <conditionalFormatting sqref="Q4">
    <cfRule type="cellIs" dxfId="362" priority="10" operator="greaterThan">
      <formula>90</formula>
    </cfRule>
    <cfRule type="cellIs" dxfId="361" priority="11" operator="between">
      <formula>75</formula>
      <formula>90</formula>
    </cfRule>
    <cfRule type="cellIs" dxfId="360" priority="12" operator="between">
      <formula>50</formula>
      <formula>75</formula>
    </cfRule>
  </conditionalFormatting>
  <conditionalFormatting sqref="Q4">
    <cfRule type="cellIs" dxfId="359" priority="7" stopIfTrue="1" operator="greaterThan">
      <formula>200</formula>
    </cfRule>
    <cfRule type="cellIs" dxfId="358" priority="8" stopIfTrue="1" operator="between">
      <formula>140</formula>
      <formula>200</formula>
    </cfRule>
    <cfRule type="cellIs" dxfId="357" priority="9" stopIfTrue="1" operator="between">
      <formula>90</formula>
      <formula>140</formula>
    </cfRule>
  </conditionalFormatting>
  <conditionalFormatting sqref="B4">
    <cfRule type="cellIs" dxfId="356" priority="4" operator="greaterThan">
      <formula>180</formula>
    </cfRule>
    <cfRule type="cellIs" dxfId="355" priority="5" operator="between">
      <formula>140</formula>
      <formula>180</formula>
    </cfRule>
    <cfRule type="cellIs" dxfId="354" priority="6" operator="between">
      <formula>90</formula>
      <formula>140</formula>
    </cfRule>
  </conditionalFormatting>
  <conditionalFormatting sqref="B4">
    <cfRule type="cellIs" dxfId="353" priority="1" stopIfTrue="1" operator="greaterThan">
      <formula>200</formula>
    </cfRule>
    <cfRule type="cellIs" dxfId="352" priority="2" stopIfTrue="1" operator="between">
      <formula>140</formula>
      <formula>200</formula>
    </cfRule>
    <cfRule type="cellIs" dxfId="351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4.8099999999999996</v>
      </c>
      <c r="C3" s="12">
        <v>14.7</v>
      </c>
      <c r="D3" s="12">
        <v>10.4</v>
      </c>
      <c r="E3" s="12">
        <v>11.7</v>
      </c>
      <c r="F3" s="12">
        <v>2.71</v>
      </c>
      <c r="G3" s="12">
        <v>10.199999999999999</v>
      </c>
      <c r="H3" s="12">
        <v>10.6</v>
      </c>
      <c r="I3" s="12">
        <v>11.6</v>
      </c>
      <c r="J3" s="12">
        <v>1.93</v>
      </c>
      <c r="K3" s="12">
        <v>8.18</v>
      </c>
      <c r="L3" s="12">
        <v>0</v>
      </c>
      <c r="M3" s="12">
        <v>0.48</v>
      </c>
      <c r="N3" s="12">
        <v>5.96</v>
      </c>
      <c r="O3" s="12">
        <v>1.95</v>
      </c>
      <c r="P3" s="12">
        <v>2.09</v>
      </c>
      <c r="Q3" s="12">
        <v>1.73</v>
      </c>
      <c r="R3" s="12">
        <v>0.92300000000000004</v>
      </c>
      <c r="S3" s="12">
        <v>2.42</v>
      </c>
      <c r="T3" s="12">
        <v>7.94</v>
      </c>
      <c r="U3" s="12">
        <v>2.25</v>
      </c>
      <c r="V3" s="12">
        <v>3.02</v>
      </c>
      <c r="W3" s="12">
        <v>4.58</v>
      </c>
      <c r="X3" s="12">
        <v>4.26</v>
      </c>
      <c r="Y3" s="12">
        <v>12.4</v>
      </c>
      <c r="Z3" s="12">
        <v>5.12</v>
      </c>
      <c r="AA3" s="12">
        <v>8.5399999999999991</v>
      </c>
      <c r="AB3" s="12">
        <v>4.2699999999999996</v>
      </c>
      <c r="AC3" s="12">
        <v>2.56</v>
      </c>
      <c r="AD3" s="12">
        <v>3.68</v>
      </c>
      <c r="AE3" s="12">
        <v>2.16</v>
      </c>
      <c r="AF3" s="12">
        <v>10.199999999999999</v>
      </c>
      <c r="AG3" s="12">
        <v>11.7</v>
      </c>
      <c r="AH3" s="12"/>
      <c r="AI3" s="12"/>
    </row>
    <row r="4" spans="1:40" s="7" customFormat="1" x14ac:dyDescent="0.25">
      <c r="A4" s="13" t="s">
        <v>30</v>
      </c>
      <c r="B4" s="16">
        <v>14.9</v>
      </c>
      <c r="C4" s="7">
        <v>29.2</v>
      </c>
      <c r="D4" s="7">
        <v>17.3</v>
      </c>
      <c r="E4" s="7">
        <v>42.2</v>
      </c>
      <c r="F4" s="7">
        <v>6.5</v>
      </c>
      <c r="G4" s="7">
        <v>20.8</v>
      </c>
      <c r="H4" s="7">
        <v>19.3</v>
      </c>
      <c r="I4" s="7">
        <v>37.700000000000003</v>
      </c>
      <c r="J4" s="7">
        <v>4.99</v>
      </c>
      <c r="K4" s="7">
        <v>17.3</v>
      </c>
      <c r="L4" s="7">
        <v>0</v>
      </c>
      <c r="M4" s="7">
        <v>1.56</v>
      </c>
      <c r="N4" s="7">
        <v>10.199999999999999</v>
      </c>
      <c r="O4" s="7">
        <v>7.43</v>
      </c>
      <c r="P4" s="7">
        <v>7.27</v>
      </c>
      <c r="Q4" s="7">
        <v>5.68</v>
      </c>
      <c r="R4" s="7">
        <v>3.01</v>
      </c>
      <c r="S4" s="7">
        <v>9.5500000000000007</v>
      </c>
      <c r="T4" s="7">
        <v>38.5</v>
      </c>
      <c r="U4" s="7">
        <v>8.3699999999999992</v>
      </c>
      <c r="V4" s="7">
        <v>9.17</v>
      </c>
      <c r="W4" s="7">
        <v>16.5</v>
      </c>
      <c r="X4" s="7">
        <v>17.899999999999999</v>
      </c>
      <c r="Y4" s="7">
        <v>24.6</v>
      </c>
      <c r="Z4" s="16">
        <v>14.6</v>
      </c>
      <c r="AA4" s="16">
        <v>20.6</v>
      </c>
      <c r="AB4" s="16">
        <v>9.9700000000000006</v>
      </c>
      <c r="AC4" s="16">
        <v>6.36</v>
      </c>
      <c r="AD4" s="16">
        <v>11.8</v>
      </c>
      <c r="AE4" s="16">
        <v>5.72</v>
      </c>
      <c r="AF4" s="16">
        <v>35.299999999999997</v>
      </c>
      <c r="AG4" s="16">
        <v>33.299999999999997</v>
      </c>
      <c r="AH4" s="16"/>
      <c r="AI4" s="9">
        <f>SUM(C4:AG4)</f>
        <v>492.68000000000018</v>
      </c>
      <c r="AJ4" s="14">
        <f>AVERAGE(C4:AG4)</f>
        <v>15.892903225806457</v>
      </c>
      <c r="AK4" s="15"/>
    </row>
    <row r="5" spans="1:40" x14ac:dyDescent="0.25">
      <c r="A5" s="11" t="s">
        <v>0</v>
      </c>
      <c r="B5" s="10">
        <v>203356</v>
      </c>
      <c r="C5" s="10">
        <v>203386</v>
      </c>
      <c r="D5" s="10">
        <v>203403</v>
      </c>
      <c r="E5" s="10">
        <v>203445</v>
      </c>
      <c r="F5" s="10">
        <v>203452</v>
      </c>
      <c r="G5" s="10">
        <v>203472</v>
      </c>
      <c r="H5" s="10">
        <v>203492</v>
      </c>
      <c r="I5" s="10">
        <v>203530</v>
      </c>
      <c r="J5" s="10">
        <v>203534</v>
      </c>
      <c r="K5" s="10">
        <v>203552</v>
      </c>
      <c r="L5" s="10">
        <v>203552</v>
      </c>
      <c r="M5" s="10">
        <v>203553</v>
      </c>
      <c r="N5" s="10">
        <v>203564</v>
      </c>
      <c r="O5" s="10">
        <v>203571</v>
      </c>
      <c r="P5" s="10">
        <v>203578</v>
      </c>
      <c r="Q5" s="10">
        <v>203584</v>
      </c>
      <c r="R5" s="10">
        <v>203587</v>
      </c>
      <c r="S5" s="10">
        <v>203597</v>
      </c>
      <c r="T5" s="10">
        <v>203635</v>
      </c>
      <c r="U5" s="10">
        <v>203644</v>
      </c>
      <c r="V5" s="10">
        <v>203653</v>
      </c>
      <c r="W5" s="10">
        <v>203669</v>
      </c>
      <c r="X5" s="10">
        <v>203687</v>
      </c>
      <c r="Y5" s="10">
        <v>203712</v>
      </c>
      <c r="Z5" s="10">
        <v>203726</v>
      </c>
      <c r="AA5" s="10">
        <v>203747</v>
      </c>
      <c r="AB5" s="10">
        <v>203757</v>
      </c>
      <c r="AC5" s="10">
        <v>203763</v>
      </c>
      <c r="AD5" s="10">
        <v>203775</v>
      </c>
      <c r="AE5" s="10">
        <v>203781</v>
      </c>
      <c r="AF5" s="10">
        <v>203816</v>
      </c>
      <c r="AG5" s="10">
        <v>203849</v>
      </c>
      <c r="AI5" s="10">
        <f>MAX(C5:AG5)-B5</f>
        <v>493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2.83</v>
      </c>
      <c r="C7" s="12">
        <v>13.4</v>
      </c>
      <c r="D7" s="12">
        <v>6.91</v>
      </c>
      <c r="E7" s="12">
        <v>24.6</v>
      </c>
      <c r="F7" s="12">
        <v>0</v>
      </c>
      <c r="G7" s="12">
        <v>3.53</v>
      </c>
      <c r="H7" s="12">
        <v>2.2200000000000002</v>
      </c>
      <c r="I7" s="12">
        <v>16</v>
      </c>
      <c r="J7" s="12">
        <v>0</v>
      </c>
      <c r="K7" s="12">
        <v>6.15</v>
      </c>
      <c r="L7" s="12">
        <v>0</v>
      </c>
      <c r="M7" s="12">
        <v>0</v>
      </c>
      <c r="N7" s="12">
        <v>0.55000000000000004</v>
      </c>
      <c r="O7" s="12">
        <v>0.01</v>
      </c>
      <c r="P7" s="12">
        <v>0.01</v>
      </c>
      <c r="Q7" s="12">
        <v>0</v>
      </c>
      <c r="R7" s="12">
        <v>0</v>
      </c>
      <c r="S7" s="12">
        <v>0.08</v>
      </c>
      <c r="T7" s="12">
        <v>14.3</v>
      </c>
      <c r="U7" s="12">
        <v>0</v>
      </c>
      <c r="V7" s="12">
        <v>0.11</v>
      </c>
      <c r="W7" s="12">
        <v>1.91</v>
      </c>
      <c r="X7" s="12">
        <v>2.39</v>
      </c>
      <c r="Y7" s="12">
        <v>10</v>
      </c>
      <c r="Z7" s="12">
        <v>0.25</v>
      </c>
      <c r="AA7" s="12">
        <v>3.46</v>
      </c>
      <c r="AB7" s="12">
        <v>0.51</v>
      </c>
      <c r="AC7" s="12">
        <v>0</v>
      </c>
      <c r="AD7" s="12">
        <v>0.37</v>
      </c>
      <c r="AE7" s="12">
        <v>0</v>
      </c>
      <c r="AF7" s="12">
        <v>11.4</v>
      </c>
      <c r="AG7" s="12">
        <v>14.4</v>
      </c>
      <c r="AH7" s="12"/>
      <c r="AI7" s="24">
        <f>SUM(C7:AG7)</f>
        <v>132.56</v>
      </c>
    </row>
    <row r="8" spans="1:40" x14ac:dyDescent="0.25">
      <c r="A8" s="11" t="s">
        <v>106</v>
      </c>
      <c r="B8" s="12">
        <v>12.1</v>
      </c>
      <c r="C8" s="12">
        <v>15.9</v>
      </c>
      <c r="D8" s="12">
        <v>10.4</v>
      </c>
      <c r="E8" s="12">
        <v>17.600000000000001</v>
      </c>
      <c r="F8" s="12">
        <v>6.5</v>
      </c>
      <c r="G8" s="12">
        <v>17.2</v>
      </c>
      <c r="H8" s="12">
        <v>17.100000000000001</v>
      </c>
      <c r="I8" s="12">
        <v>21.7</v>
      </c>
      <c r="J8" s="12">
        <v>4.99</v>
      </c>
      <c r="K8" s="12">
        <v>11.2</v>
      </c>
      <c r="L8" s="12">
        <v>0</v>
      </c>
      <c r="M8" s="12">
        <v>1.56</v>
      </c>
      <c r="N8" s="12">
        <v>9.6300000000000008</v>
      </c>
      <c r="O8" s="12">
        <v>7.42</v>
      </c>
      <c r="P8" s="12">
        <v>7.26</v>
      </c>
      <c r="Q8" s="12">
        <v>5.68</v>
      </c>
      <c r="R8" s="12">
        <v>3.01</v>
      </c>
      <c r="S8" s="12">
        <v>9.4700000000000006</v>
      </c>
      <c r="T8" s="12">
        <v>24.1</v>
      </c>
      <c r="U8" s="12">
        <v>8.3699999999999992</v>
      </c>
      <c r="V8" s="12">
        <v>9.06</v>
      </c>
      <c r="W8" s="12">
        <v>14.6</v>
      </c>
      <c r="X8" s="12">
        <v>15.5</v>
      </c>
      <c r="Y8" s="12">
        <v>14.6</v>
      </c>
      <c r="Z8" s="12">
        <v>14.4</v>
      </c>
      <c r="AA8" s="12">
        <v>17.100000000000001</v>
      </c>
      <c r="AB8" s="12">
        <v>9.4600000000000009</v>
      </c>
      <c r="AC8" s="12">
        <v>6.36</v>
      </c>
      <c r="AD8" s="12">
        <v>11.4</v>
      </c>
      <c r="AE8" s="12">
        <v>5.72</v>
      </c>
      <c r="AF8" s="12">
        <v>23.9</v>
      </c>
      <c r="AG8" s="12">
        <v>19</v>
      </c>
      <c r="AI8" s="24">
        <f>SUM(C8:AG8)</f>
        <v>360.19</v>
      </c>
      <c r="AJ8" s="21">
        <f>AVERAGE(C8:AG8)</f>
        <v>11.619032258064516</v>
      </c>
    </row>
  </sheetData>
  <conditionalFormatting sqref="AD4:AG4 Z4:AB4">
    <cfRule type="cellIs" dxfId="350" priority="88" operator="greaterThan">
      <formula>180</formula>
    </cfRule>
    <cfRule type="cellIs" dxfId="349" priority="89" operator="between">
      <formula>140</formula>
      <formula>180</formula>
    </cfRule>
    <cfRule type="cellIs" dxfId="348" priority="90" operator="between">
      <formula>90</formula>
      <formula>140</formula>
    </cfRule>
  </conditionalFormatting>
  <conditionalFormatting sqref="M4:O4 C4:D4 G4:J4">
    <cfRule type="cellIs" dxfId="347" priority="91" operator="greaterThan">
      <formula>90</formula>
    </cfRule>
    <cfRule type="cellIs" dxfId="346" priority="92" operator="between">
      <formula>75</formula>
      <formula>90</formula>
    </cfRule>
    <cfRule type="cellIs" dxfId="345" priority="93" operator="between">
      <formula>50</formula>
      <formula>75</formula>
    </cfRule>
  </conditionalFormatting>
  <conditionalFormatting sqref="S4">
    <cfRule type="cellIs" dxfId="344" priority="82" operator="greaterThan">
      <formula>90</formula>
    </cfRule>
    <cfRule type="cellIs" dxfId="343" priority="83" operator="between">
      <formula>75</formula>
      <formula>90</formula>
    </cfRule>
    <cfRule type="cellIs" dxfId="342" priority="84" operator="between">
      <formula>50</formula>
      <formula>75</formula>
    </cfRule>
  </conditionalFormatting>
  <conditionalFormatting sqref="R4">
    <cfRule type="cellIs" dxfId="341" priority="85" operator="greaterThan">
      <formula>90</formula>
    </cfRule>
    <cfRule type="cellIs" dxfId="340" priority="86" operator="between">
      <formula>75</formula>
      <formula>90</formula>
    </cfRule>
    <cfRule type="cellIs" dxfId="339" priority="87" operator="between">
      <formula>50</formula>
      <formula>75</formula>
    </cfRule>
  </conditionalFormatting>
  <conditionalFormatting sqref="U4">
    <cfRule type="cellIs" dxfId="338" priority="79" operator="greaterThan">
      <formula>90</formula>
    </cfRule>
    <cfRule type="cellIs" dxfId="337" priority="80" operator="between">
      <formula>75</formula>
      <formula>90</formula>
    </cfRule>
    <cfRule type="cellIs" dxfId="336" priority="81" operator="between">
      <formula>50</formula>
      <formula>75</formula>
    </cfRule>
  </conditionalFormatting>
  <conditionalFormatting sqref="V4">
    <cfRule type="cellIs" dxfId="335" priority="76" operator="greaterThan">
      <formula>90</formula>
    </cfRule>
    <cfRule type="cellIs" dxfId="334" priority="77" operator="between">
      <formula>75</formula>
      <formula>90</formula>
    </cfRule>
    <cfRule type="cellIs" dxfId="333" priority="78" operator="between">
      <formula>50</formula>
      <formula>75</formula>
    </cfRule>
  </conditionalFormatting>
  <conditionalFormatting sqref="W4">
    <cfRule type="cellIs" dxfId="332" priority="73" operator="greaterThan">
      <formula>90</formula>
    </cfRule>
    <cfRule type="cellIs" dxfId="331" priority="74" operator="between">
      <formula>75</formula>
      <formula>90</formula>
    </cfRule>
    <cfRule type="cellIs" dxfId="330" priority="75" operator="between">
      <formula>50</formula>
      <formula>75</formula>
    </cfRule>
  </conditionalFormatting>
  <conditionalFormatting sqref="AC4">
    <cfRule type="cellIs" dxfId="329" priority="70" operator="greaterThan">
      <formula>180</formula>
    </cfRule>
    <cfRule type="cellIs" dxfId="328" priority="71" operator="between">
      <formula>140</formula>
      <formula>180</formula>
    </cfRule>
    <cfRule type="cellIs" dxfId="327" priority="72" operator="between">
      <formula>90</formula>
      <formula>140</formula>
    </cfRule>
  </conditionalFormatting>
  <conditionalFormatting sqref="T4">
    <cfRule type="cellIs" dxfId="326" priority="67" operator="greaterThan">
      <formula>90</formula>
    </cfRule>
    <cfRule type="cellIs" dxfId="325" priority="68" operator="between">
      <formula>75</formula>
      <formula>90</formula>
    </cfRule>
    <cfRule type="cellIs" dxfId="324" priority="69" operator="between">
      <formula>50</formula>
      <formula>75</formula>
    </cfRule>
  </conditionalFormatting>
  <conditionalFormatting sqref="M4:O4 R4:W4 C4:D4 Z4:AG4 G4:J4">
    <cfRule type="cellIs" dxfId="323" priority="64" stopIfTrue="1" operator="greaterThan">
      <formula>200</formula>
    </cfRule>
    <cfRule type="cellIs" dxfId="322" priority="65" stopIfTrue="1" operator="between">
      <formula>140</formula>
      <formula>200</formula>
    </cfRule>
    <cfRule type="cellIs" dxfId="321" priority="66" stopIfTrue="1" operator="between">
      <formula>90</formula>
      <formula>140</formula>
    </cfRule>
  </conditionalFormatting>
  <conditionalFormatting sqref="P4">
    <cfRule type="cellIs" dxfId="320" priority="61" operator="greaterThan">
      <formula>90</formula>
    </cfRule>
    <cfRule type="cellIs" dxfId="319" priority="62" operator="between">
      <formula>75</formula>
      <formula>90</formula>
    </cfRule>
    <cfRule type="cellIs" dxfId="318" priority="63" operator="between">
      <formula>50</formula>
      <formula>75</formula>
    </cfRule>
  </conditionalFormatting>
  <conditionalFormatting sqref="P4">
    <cfRule type="cellIs" dxfId="317" priority="58" stopIfTrue="1" operator="greaterThan">
      <formula>200</formula>
    </cfRule>
    <cfRule type="cellIs" dxfId="316" priority="59" stopIfTrue="1" operator="between">
      <formula>140</formula>
      <formula>200</formula>
    </cfRule>
    <cfRule type="cellIs" dxfId="315" priority="60" stopIfTrue="1" operator="between">
      <formula>90</formula>
      <formula>140</formula>
    </cfRule>
  </conditionalFormatting>
  <conditionalFormatting sqref="AC4">
    <cfRule type="cellIs" dxfId="314" priority="55" operator="greaterThan">
      <formula>180</formula>
    </cfRule>
    <cfRule type="cellIs" dxfId="313" priority="56" operator="between">
      <formula>140</formula>
      <formula>180</formula>
    </cfRule>
    <cfRule type="cellIs" dxfId="312" priority="57" operator="between">
      <formula>90</formula>
      <formula>140</formula>
    </cfRule>
  </conditionalFormatting>
  <conditionalFormatting sqref="X4">
    <cfRule type="cellIs" dxfId="311" priority="52" operator="greaterThan">
      <formula>90</formula>
    </cfRule>
    <cfRule type="cellIs" dxfId="310" priority="53" operator="between">
      <formula>75</formula>
      <formula>90</formula>
    </cfRule>
    <cfRule type="cellIs" dxfId="309" priority="54" operator="between">
      <formula>50</formula>
      <formula>75</formula>
    </cfRule>
  </conditionalFormatting>
  <conditionalFormatting sqref="X4">
    <cfRule type="cellIs" dxfId="308" priority="49" stopIfTrue="1" operator="greaterThan">
      <formula>200</formula>
    </cfRule>
    <cfRule type="cellIs" dxfId="307" priority="50" stopIfTrue="1" operator="between">
      <formula>140</formula>
      <formula>200</formula>
    </cfRule>
    <cfRule type="cellIs" dxfId="306" priority="51" stopIfTrue="1" operator="between">
      <formula>90</formula>
      <formula>140</formula>
    </cfRule>
  </conditionalFormatting>
  <conditionalFormatting sqref="K4">
    <cfRule type="cellIs" dxfId="305" priority="46" operator="greaterThan">
      <formula>90</formula>
    </cfRule>
    <cfRule type="cellIs" dxfId="304" priority="47" operator="between">
      <formula>75</formula>
      <formula>90</formula>
    </cfRule>
    <cfRule type="cellIs" dxfId="303" priority="48" operator="between">
      <formula>50</formula>
      <formula>75</formula>
    </cfRule>
  </conditionalFormatting>
  <conditionalFormatting sqref="K4">
    <cfRule type="cellIs" dxfId="302" priority="43" stopIfTrue="1" operator="greaterThan">
      <formula>200</formula>
    </cfRule>
    <cfRule type="cellIs" dxfId="301" priority="44" stopIfTrue="1" operator="between">
      <formula>140</formula>
      <formula>200</formula>
    </cfRule>
    <cfRule type="cellIs" dxfId="300" priority="45" stopIfTrue="1" operator="between">
      <formula>90</formula>
      <formula>140</formula>
    </cfRule>
  </conditionalFormatting>
  <conditionalFormatting sqref="Y4">
    <cfRule type="cellIs" dxfId="299" priority="40" operator="greaterThan">
      <formula>90</formula>
    </cfRule>
    <cfRule type="cellIs" dxfId="298" priority="41" operator="between">
      <formula>75</formula>
      <formula>90</formula>
    </cfRule>
    <cfRule type="cellIs" dxfId="297" priority="42" operator="between">
      <formula>50</formula>
      <formula>75</formula>
    </cfRule>
  </conditionalFormatting>
  <conditionalFormatting sqref="Y4">
    <cfRule type="cellIs" dxfId="296" priority="37" stopIfTrue="1" operator="greaterThan">
      <formula>200</formula>
    </cfRule>
    <cfRule type="cellIs" dxfId="295" priority="38" stopIfTrue="1" operator="between">
      <formula>140</formula>
      <formula>200</formula>
    </cfRule>
    <cfRule type="cellIs" dxfId="294" priority="39" stopIfTrue="1" operator="between">
      <formula>90</formula>
      <formula>140</formula>
    </cfRule>
  </conditionalFormatting>
  <conditionalFormatting sqref="E4">
    <cfRule type="cellIs" dxfId="293" priority="34" operator="greaterThan">
      <formula>90</formula>
    </cfRule>
    <cfRule type="cellIs" dxfId="292" priority="35" operator="between">
      <formula>75</formula>
      <formula>90</formula>
    </cfRule>
    <cfRule type="cellIs" dxfId="291" priority="36" operator="between">
      <formula>50</formula>
      <formula>75</formula>
    </cfRule>
  </conditionalFormatting>
  <conditionalFormatting sqref="E4">
    <cfRule type="cellIs" dxfId="290" priority="31" stopIfTrue="1" operator="greaterThan">
      <formula>200</formula>
    </cfRule>
    <cfRule type="cellIs" dxfId="289" priority="32" stopIfTrue="1" operator="between">
      <formula>140</formula>
      <formula>200</formula>
    </cfRule>
    <cfRule type="cellIs" dxfId="288" priority="33" stopIfTrue="1" operator="between">
      <formula>90</formula>
      <formula>140</formula>
    </cfRule>
  </conditionalFormatting>
  <conditionalFormatting sqref="L4">
    <cfRule type="cellIs" dxfId="287" priority="28" operator="greaterThan">
      <formula>90</formula>
    </cfRule>
    <cfRule type="cellIs" dxfId="286" priority="29" operator="between">
      <formula>75</formula>
      <formula>90</formula>
    </cfRule>
    <cfRule type="cellIs" dxfId="285" priority="30" operator="between">
      <formula>50</formula>
      <formula>75</formula>
    </cfRule>
  </conditionalFormatting>
  <conditionalFormatting sqref="L4">
    <cfRule type="cellIs" dxfId="284" priority="25" stopIfTrue="1" operator="greaterThan">
      <formula>200</formula>
    </cfRule>
    <cfRule type="cellIs" dxfId="283" priority="26" stopIfTrue="1" operator="between">
      <formula>140</formula>
      <formula>200</formula>
    </cfRule>
    <cfRule type="cellIs" dxfId="282" priority="27" stopIfTrue="1" operator="between">
      <formula>90</formula>
      <formula>140</formula>
    </cfRule>
  </conditionalFormatting>
  <conditionalFormatting sqref="Q4">
    <cfRule type="cellIs" dxfId="281" priority="22" operator="greaterThan">
      <formula>90</formula>
    </cfRule>
    <cfRule type="cellIs" dxfId="280" priority="23" operator="between">
      <formula>75</formula>
      <formula>90</formula>
    </cfRule>
    <cfRule type="cellIs" dxfId="279" priority="24" operator="between">
      <formula>50</formula>
      <formula>75</formula>
    </cfRule>
  </conditionalFormatting>
  <conditionalFormatting sqref="Q4">
    <cfRule type="cellIs" dxfId="278" priority="19" stopIfTrue="1" operator="greaterThan">
      <formula>200</formula>
    </cfRule>
    <cfRule type="cellIs" dxfId="277" priority="20" stopIfTrue="1" operator="between">
      <formula>140</formula>
      <formula>200</formula>
    </cfRule>
    <cfRule type="cellIs" dxfId="276" priority="21" stopIfTrue="1" operator="between">
      <formula>90</formula>
      <formula>140</formula>
    </cfRule>
  </conditionalFormatting>
  <conditionalFormatting sqref="B4">
    <cfRule type="cellIs" dxfId="275" priority="10" operator="greaterThan">
      <formula>180</formula>
    </cfRule>
    <cfRule type="cellIs" dxfId="274" priority="11" operator="between">
      <formula>140</formula>
      <formula>180</formula>
    </cfRule>
    <cfRule type="cellIs" dxfId="273" priority="12" operator="between">
      <formula>90</formula>
      <formula>140</formula>
    </cfRule>
  </conditionalFormatting>
  <conditionalFormatting sqref="B4">
    <cfRule type="cellIs" dxfId="272" priority="7" stopIfTrue="1" operator="greaterThan">
      <formula>200</formula>
    </cfRule>
    <cfRule type="cellIs" dxfId="271" priority="8" stopIfTrue="1" operator="between">
      <formula>140</formula>
      <formula>200</formula>
    </cfRule>
    <cfRule type="cellIs" dxfId="270" priority="9" stopIfTrue="1" operator="between">
      <formula>90</formula>
      <formula>140</formula>
    </cfRule>
  </conditionalFormatting>
  <conditionalFormatting sqref="F4">
    <cfRule type="cellIs" dxfId="269" priority="4" operator="greaterThan">
      <formula>90</formula>
    </cfRule>
    <cfRule type="cellIs" dxfId="268" priority="5" operator="between">
      <formula>75</formula>
      <formula>90</formula>
    </cfRule>
    <cfRule type="cellIs" dxfId="267" priority="6" operator="between">
      <formula>50</formula>
      <formula>75</formula>
    </cfRule>
  </conditionalFormatting>
  <conditionalFormatting sqref="F4">
    <cfRule type="cellIs" dxfId="266" priority="1" stopIfTrue="1" operator="greaterThan">
      <formula>200</formula>
    </cfRule>
    <cfRule type="cellIs" dxfId="265" priority="2" stopIfTrue="1" operator="between">
      <formula>140</formula>
      <formula>200</formula>
    </cfRule>
    <cfRule type="cellIs" dxfId="264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10.776999999999999</v>
      </c>
      <c r="C3" s="12">
        <v>5.78</v>
      </c>
      <c r="D3" s="12">
        <v>14.84</v>
      </c>
      <c r="E3" s="12">
        <v>10.881</v>
      </c>
      <c r="F3" s="12">
        <v>11.032</v>
      </c>
      <c r="G3" s="12">
        <v>13.06</v>
      </c>
      <c r="H3" s="12">
        <v>10.936</v>
      </c>
      <c r="I3" s="12">
        <v>11.978999999999999</v>
      </c>
      <c r="J3" s="12">
        <v>4.1840000000000002</v>
      </c>
      <c r="K3" s="12">
        <v>10.819000000000001</v>
      </c>
      <c r="L3" s="12">
        <v>12.228999999999999</v>
      </c>
      <c r="M3" s="12">
        <v>12.348000000000001</v>
      </c>
      <c r="N3" s="12">
        <v>12.191000000000001</v>
      </c>
      <c r="O3" s="12">
        <v>2.6259999999999999</v>
      </c>
      <c r="P3" s="12">
        <v>4.4909999999999997</v>
      </c>
      <c r="Q3" s="12">
        <v>12.034000000000001</v>
      </c>
      <c r="R3" s="12">
        <v>4.141</v>
      </c>
      <c r="S3" s="12">
        <v>2.2320000000000002</v>
      </c>
      <c r="T3" s="12">
        <v>11.554</v>
      </c>
      <c r="U3" s="12">
        <v>3.5870000000000002</v>
      </c>
      <c r="V3" s="12">
        <v>12.811999999999999</v>
      </c>
      <c r="W3" s="12">
        <v>10.92</v>
      </c>
      <c r="X3" s="12">
        <v>9.593</v>
      </c>
      <c r="Y3" s="12">
        <v>4.4269999999999996</v>
      </c>
      <c r="Z3" s="12">
        <v>8.3859999999999992</v>
      </c>
      <c r="AA3" s="12">
        <v>2.2530000000000001</v>
      </c>
      <c r="AB3" s="12">
        <v>11.907</v>
      </c>
      <c r="AC3" s="12">
        <v>9.5990000000000002</v>
      </c>
      <c r="AD3" s="12">
        <v>8.0579999999999998</v>
      </c>
      <c r="AE3" s="12">
        <v>9.6669999999999998</v>
      </c>
      <c r="AF3" s="12">
        <v>8.9990000000000006</v>
      </c>
      <c r="AG3" s="12">
        <v>1.28</v>
      </c>
      <c r="AH3" s="12"/>
      <c r="AI3" s="12"/>
    </row>
    <row r="4" spans="1:40" s="7" customFormat="1" x14ac:dyDescent="0.25">
      <c r="A4" s="13" t="s">
        <v>30</v>
      </c>
      <c r="B4" s="7">
        <v>66.8</v>
      </c>
      <c r="C4" s="7">
        <v>20.8</v>
      </c>
      <c r="D4" s="7">
        <v>50.1</v>
      </c>
      <c r="E4" s="7">
        <v>69.2</v>
      </c>
      <c r="F4" s="7">
        <v>68.2</v>
      </c>
      <c r="G4" s="7">
        <v>38.200000000000003</v>
      </c>
      <c r="H4" s="7">
        <v>64.400000000000006</v>
      </c>
      <c r="I4" s="7">
        <v>42.2</v>
      </c>
      <c r="J4" s="7">
        <v>19.100000000000001</v>
      </c>
      <c r="K4" s="7">
        <v>26.5</v>
      </c>
      <c r="L4" s="7">
        <v>50.9</v>
      </c>
      <c r="M4" s="7">
        <v>38</v>
      </c>
      <c r="N4" s="7">
        <v>51.3</v>
      </c>
      <c r="O4" s="16">
        <v>13.1</v>
      </c>
      <c r="P4" s="7">
        <v>14</v>
      </c>
      <c r="Q4" s="7">
        <v>49.4</v>
      </c>
      <c r="R4" s="7">
        <v>20.100000000000001</v>
      </c>
      <c r="S4" s="7">
        <v>10.7</v>
      </c>
      <c r="T4" s="7">
        <v>32.700000000000003</v>
      </c>
      <c r="U4" s="7">
        <v>14.4</v>
      </c>
      <c r="V4" s="7">
        <v>48.6</v>
      </c>
      <c r="W4" s="7">
        <v>23.7</v>
      </c>
      <c r="X4" s="7">
        <v>55.5</v>
      </c>
      <c r="Y4" s="7">
        <v>10.199999999999999</v>
      </c>
      <c r="Z4" s="7">
        <v>36.6</v>
      </c>
      <c r="AA4" s="7">
        <v>6.4</v>
      </c>
      <c r="AB4" s="7">
        <v>24.9</v>
      </c>
      <c r="AC4" s="7">
        <v>52.3</v>
      </c>
      <c r="AD4" s="7">
        <v>27.8</v>
      </c>
      <c r="AE4" s="7">
        <v>37.299999999999997</v>
      </c>
      <c r="AF4" s="7">
        <v>39.299999999999997</v>
      </c>
      <c r="AG4" s="7">
        <v>6.4</v>
      </c>
      <c r="AH4" s="16"/>
      <c r="AI4" s="16">
        <f>SUM(C4:AG4)</f>
        <v>1062.3000000000002</v>
      </c>
      <c r="AJ4" s="14">
        <f>AVERAGE(C4:AG4)</f>
        <v>34.267741935483876</v>
      </c>
      <c r="AK4" s="15"/>
    </row>
    <row r="5" spans="1:40" x14ac:dyDescent="0.25">
      <c r="A5" s="11" t="s">
        <v>0</v>
      </c>
      <c r="B5">
        <v>79991</v>
      </c>
      <c r="C5">
        <v>80012</v>
      </c>
      <c r="D5">
        <v>80062</v>
      </c>
      <c r="E5">
        <v>80131</v>
      </c>
      <c r="F5">
        <v>80200</v>
      </c>
      <c r="G5">
        <v>80238</v>
      </c>
      <c r="H5">
        <v>80302</v>
      </c>
      <c r="I5">
        <v>80344</v>
      </c>
      <c r="J5">
        <v>80364</v>
      </c>
      <c r="K5">
        <v>80390</v>
      </c>
      <c r="L5">
        <v>80441</v>
      </c>
      <c r="M5">
        <v>80479</v>
      </c>
      <c r="N5">
        <v>80531</v>
      </c>
      <c r="O5">
        <v>80544</v>
      </c>
      <c r="P5">
        <v>80558</v>
      </c>
      <c r="Q5">
        <v>80607</v>
      </c>
      <c r="R5">
        <v>80627</v>
      </c>
      <c r="S5">
        <v>80638</v>
      </c>
      <c r="T5">
        <v>80671</v>
      </c>
      <c r="U5">
        <v>80685</v>
      </c>
      <c r="V5">
        <v>80734</v>
      </c>
      <c r="W5">
        <v>80758</v>
      </c>
      <c r="X5">
        <v>80813</v>
      </c>
      <c r="Y5">
        <v>80824</v>
      </c>
      <c r="Z5">
        <v>80860</v>
      </c>
      <c r="AA5">
        <v>80867</v>
      </c>
      <c r="AB5">
        <v>80892</v>
      </c>
      <c r="AC5">
        <v>80944</v>
      </c>
      <c r="AD5">
        <v>80972</v>
      </c>
      <c r="AE5">
        <v>81009</v>
      </c>
      <c r="AF5">
        <v>81048</v>
      </c>
      <c r="AG5">
        <v>81055</v>
      </c>
      <c r="AI5" s="10">
        <f>MAX(C5:AG5)-B5</f>
        <v>1064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AG4">
    <cfRule type="cellIs" dxfId="1904" priority="1" stopIfTrue="1" operator="greaterThan">
      <formula>90</formula>
    </cfRule>
    <cfRule type="cellIs" dxfId="1903" priority="2" stopIfTrue="1" operator="between">
      <formula>75</formula>
      <formula>90</formula>
    </cfRule>
    <cfRule type="cellIs" dxfId="1902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11.7</v>
      </c>
      <c r="C3" s="12">
        <v>8.07</v>
      </c>
      <c r="D3" s="12">
        <v>11.6</v>
      </c>
      <c r="E3" s="12">
        <v>10.9</v>
      </c>
      <c r="F3" s="12">
        <v>7.48</v>
      </c>
      <c r="G3" s="12">
        <v>9.34</v>
      </c>
      <c r="H3" s="12">
        <v>12.2</v>
      </c>
      <c r="I3" s="12">
        <v>10.7</v>
      </c>
      <c r="J3" s="12">
        <v>9.94</v>
      </c>
      <c r="K3" s="12">
        <v>12.1</v>
      </c>
      <c r="L3" s="12">
        <v>10.5</v>
      </c>
      <c r="M3" s="12">
        <v>11.6</v>
      </c>
      <c r="N3" s="12">
        <v>9.16</v>
      </c>
      <c r="O3" s="12">
        <v>9.0399999999999991</v>
      </c>
      <c r="P3" s="12">
        <v>8.89</v>
      </c>
      <c r="Q3" s="12">
        <v>5.13</v>
      </c>
      <c r="R3" s="12">
        <v>12.3</v>
      </c>
      <c r="S3" s="12">
        <v>9.19</v>
      </c>
      <c r="T3" s="12">
        <v>13.3</v>
      </c>
      <c r="U3" s="12">
        <v>12.3</v>
      </c>
      <c r="V3" s="12">
        <v>13.9</v>
      </c>
      <c r="W3" s="12">
        <v>10.7</v>
      </c>
      <c r="X3" s="12">
        <v>9.85</v>
      </c>
      <c r="Y3" s="12">
        <v>13.8</v>
      </c>
      <c r="Z3" s="12">
        <v>7.21</v>
      </c>
      <c r="AA3" s="12">
        <v>4.8899999999999997</v>
      </c>
      <c r="AB3" s="12">
        <v>5.58</v>
      </c>
      <c r="AC3" s="12">
        <v>6.37</v>
      </c>
      <c r="AD3" s="12">
        <v>11.2</v>
      </c>
      <c r="AE3" s="12">
        <v>13.9</v>
      </c>
      <c r="AF3" s="12">
        <v>13</v>
      </c>
      <c r="AG3" s="12">
        <v>15.6</v>
      </c>
      <c r="AH3" s="12"/>
      <c r="AI3" s="12"/>
    </row>
    <row r="4" spans="1:40" s="7" customFormat="1" x14ac:dyDescent="0.25">
      <c r="A4" s="13" t="s">
        <v>30</v>
      </c>
      <c r="B4" s="16">
        <v>33.299999999999997</v>
      </c>
      <c r="C4" s="7">
        <v>42.3</v>
      </c>
      <c r="D4" s="7">
        <v>22.9</v>
      </c>
      <c r="E4" s="7">
        <v>23</v>
      </c>
      <c r="F4" s="7">
        <v>22.2</v>
      </c>
      <c r="G4" s="7">
        <v>29</v>
      </c>
      <c r="H4" s="7">
        <v>36.5</v>
      </c>
      <c r="I4" s="7">
        <v>17.5</v>
      </c>
      <c r="J4" s="7">
        <v>22.9</v>
      </c>
      <c r="K4" s="7">
        <v>23.4</v>
      </c>
      <c r="L4" s="7">
        <v>47.5</v>
      </c>
      <c r="M4" s="7">
        <v>22.8</v>
      </c>
      <c r="N4" s="7">
        <v>48.4</v>
      </c>
      <c r="O4" s="7">
        <v>47.6</v>
      </c>
      <c r="P4" s="7">
        <v>47.2</v>
      </c>
      <c r="Q4" s="7">
        <v>21.3</v>
      </c>
      <c r="R4" s="7">
        <v>30.4</v>
      </c>
      <c r="S4" s="7">
        <v>50.2</v>
      </c>
      <c r="T4" s="7">
        <v>42</v>
      </c>
      <c r="U4" s="7">
        <v>31.8</v>
      </c>
      <c r="V4" s="7">
        <v>32.299999999999997</v>
      </c>
      <c r="W4" s="7">
        <v>56.1</v>
      </c>
      <c r="X4" s="7">
        <v>54.9</v>
      </c>
      <c r="Y4" s="7">
        <v>35.5</v>
      </c>
      <c r="Z4" s="16">
        <v>26.5</v>
      </c>
      <c r="AA4" s="16">
        <v>20.7</v>
      </c>
      <c r="AB4" s="16">
        <v>20</v>
      </c>
      <c r="AC4" s="16">
        <v>22.5</v>
      </c>
      <c r="AD4" s="16">
        <v>61.8</v>
      </c>
      <c r="AE4" s="16">
        <v>62.2</v>
      </c>
      <c r="AF4" s="16">
        <v>61.1</v>
      </c>
      <c r="AG4" s="16">
        <v>22.6</v>
      </c>
      <c r="AH4" s="16"/>
      <c r="AI4" s="9">
        <f>SUM(C4:AG4)</f>
        <v>1105.0999999999999</v>
      </c>
      <c r="AJ4" s="14">
        <f>AVERAGE(C4:AG4)</f>
        <v>35.648387096774194</v>
      </c>
      <c r="AK4" s="15"/>
    </row>
    <row r="5" spans="1:40" x14ac:dyDescent="0.25">
      <c r="A5" s="11" t="s">
        <v>0</v>
      </c>
      <c r="B5" s="10">
        <v>203849</v>
      </c>
      <c r="C5" s="10">
        <v>203892</v>
      </c>
      <c r="D5" s="10">
        <v>203915</v>
      </c>
      <c r="E5" s="10">
        <v>203938</v>
      </c>
      <c r="F5" s="10">
        <v>203960</v>
      </c>
      <c r="G5" s="10">
        <v>203989</v>
      </c>
      <c r="H5" s="10">
        <v>204025</v>
      </c>
      <c r="I5" s="10">
        <v>204043</v>
      </c>
      <c r="J5" s="10">
        <v>204066</v>
      </c>
      <c r="K5" s="10">
        <v>204089</v>
      </c>
      <c r="L5" s="10">
        <v>204137</v>
      </c>
      <c r="M5" s="10">
        <v>204159</v>
      </c>
      <c r="N5" s="10">
        <v>204208</v>
      </c>
      <c r="O5" s="10">
        <v>204255</v>
      </c>
      <c r="P5" s="10">
        <v>204303</v>
      </c>
      <c r="Q5" s="10">
        <v>204324</v>
      </c>
      <c r="R5" s="10">
        <v>204354</v>
      </c>
      <c r="S5" s="10">
        <v>204404</v>
      </c>
      <c r="T5" s="10">
        <v>204446</v>
      </c>
      <c r="U5" s="10">
        <v>204478</v>
      </c>
      <c r="V5" s="10">
        <v>204511</v>
      </c>
      <c r="W5" s="10">
        <v>204567</v>
      </c>
      <c r="X5" s="10">
        <v>204622</v>
      </c>
      <c r="Y5" s="10">
        <v>204647</v>
      </c>
      <c r="Z5" s="10">
        <v>204684</v>
      </c>
      <c r="AA5" s="10">
        <v>204704</v>
      </c>
      <c r="AB5" s="10">
        <v>204724</v>
      </c>
      <c r="AC5" s="10">
        <v>204747</v>
      </c>
      <c r="AD5" s="10">
        <v>204809</v>
      </c>
      <c r="AE5" s="10">
        <v>204871</v>
      </c>
      <c r="AF5" s="10">
        <v>204932</v>
      </c>
      <c r="AG5" s="10">
        <v>204955</v>
      </c>
      <c r="AI5" s="10">
        <f>MAX(C5:AG5)-B5</f>
        <v>1106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14.4</v>
      </c>
      <c r="C7" s="12">
        <v>21.3</v>
      </c>
      <c r="D7" s="12">
        <v>7.95</v>
      </c>
      <c r="E7" s="12">
        <v>4.99</v>
      </c>
      <c r="F7" s="12">
        <v>3.63</v>
      </c>
      <c r="G7" s="12">
        <v>7.63</v>
      </c>
      <c r="H7" s="12">
        <v>12.3</v>
      </c>
      <c r="I7" s="12">
        <v>3.26</v>
      </c>
      <c r="J7" s="12">
        <v>4.8499999999999996</v>
      </c>
      <c r="K7" s="12">
        <v>4.99</v>
      </c>
      <c r="L7" s="12">
        <v>26.4</v>
      </c>
      <c r="M7" s="12">
        <v>4.21</v>
      </c>
      <c r="N7" s="12">
        <v>18.600000000000001</v>
      </c>
      <c r="O7" s="12">
        <v>24.7</v>
      </c>
      <c r="P7" s="12">
        <v>22.2</v>
      </c>
      <c r="Q7" s="12">
        <v>2.96</v>
      </c>
      <c r="R7" s="12">
        <v>4.29</v>
      </c>
      <c r="S7" s="12">
        <v>25</v>
      </c>
      <c r="T7" s="12">
        <v>18.7</v>
      </c>
      <c r="U7" s="12">
        <v>11.1</v>
      </c>
      <c r="V7" s="12">
        <v>14</v>
      </c>
      <c r="W7" s="12">
        <v>32.6</v>
      </c>
      <c r="X7" s="12">
        <v>31.7</v>
      </c>
      <c r="Y7" s="12">
        <v>9.7100000000000009</v>
      </c>
      <c r="Z7" s="12">
        <v>5.44</v>
      </c>
      <c r="AA7" s="12">
        <v>0.97</v>
      </c>
      <c r="AB7" s="12">
        <v>3.27</v>
      </c>
      <c r="AC7" s="12">
        <v>4.5599999999999996</v>
      </c>
      <c r="AD7" s="12">
        <v>31.7</v>
      </c>
      <c r="AE7" s="12">
        <v>34.6</v>
      </c>
      <c r="AF7" s="12">
        <v>35.9</v>
      </c>
      <c r="AG7" s="12">
        <v>7.49</v>
      </c>
      <c r="AH7" s="12"/>
      <c r="AI7" s="24">
        <f>SUM(C7:AG7)</f>
        <v>440.99999999999994</v>
      </c>
    </row>
    <row r="8" spans="1:40" x14ac:dyDescent="0.25">
      <c r="A8" s="11" t="s">
        <v>106</v>
      </c>
      <c r="B8" s="12">
        <v>19</v>
      </c>
      <c r="C8" s="12">
        <v>19.7</v>
      </c>
      <c r="D8" s="12">
        <v>14.9</v>
      </c>
      <c r="E8" s="12">
        <v>18</v>
      </c>
      <c r="F8" s="12">
        <v>18.600000000000001</v>
      </c>
      <c r="G8" s="12">
        <v>21.4</v>
      </c>
      <c r="H8" s="12">
        <v>24.2</v>
      </c>
      <c r="I8" s="12">
        <v>14.2</v>
      </c>
      <c r="J8" s="12">
        <v>18</v>
      </c>
      <c r="K8" s="12">
        <v>18.399999999999999</v>
      </c>
      <c r="L8" s="12">
        <v>21.1</v>
      </c>
      <c r="M8" s="12">
        <v>18.600000000000001</v>
      </c>
      <c r="N8" s="12">
        <v>29.7</v>
      </c>
      <c r="O8" s="12">
        <v>22.8</v>
      </c>
      <c r="P8" s="12">
        <v>25</v>
      </c>
      <c r="Q8" s="12">
        <v>18.3</v>
      </c>
      <c r="R8" s="12">
        <v>26.1</v>
      </c>
      <c r="S8" s="12">
        <v>25.2</v>
      </c>
      <c r="T8" s="12">
        <v>23.3</v>
      </c>
      <c r="U8" s="12">
        <v>20.6</v>
      </c>
      <c r="V8" s="12">
        <v>18.3</v>
      </c>
      <c r="W8" s="12">
        <v>23.6</v>
      </c>
      <c r="X8" s="12">
        <v>23.2</v>
      </c>
      <c r="Y8" s="12">
        <v>25.8</v>
      </c>
      <c r="Z8" s="12">
        <v>21.1</v>
      </c>
      <c r="AA8" s="12">
        <v>19.7</v>
      </c>
      <c r="AB8" s="12">
        <v>16.8</v>
      </c>
      <c r="AC8" s="12">
        <v>18</v>
      </c>
      <c r="AD8" s="12">
        <v>30.1</v>
      </c>
      <c r="AE8" s="12">
        <v>27.7</v>
      </c>
      <c r="AF8" s="12">
        <v>25.2</v>
      </c>
      <c r="AG8" s="12">
        <v>15.1</v>
      </c>
      <c r="AI8" s="24">
        <f>SUM(C8:AG8)</f>
        <v>662.70000000000016</v>
      </c>
      <c r="AJ8" s="21">
        <f>AVERAGE(C8:AG8)</f>
        <v>21.377419354838715</v>
      </c>
    </row>
  </sheetData>
  <conditionalFormatting sqref="AD4:AG4 Z4:AB4">
    <cfRule type="cellIs" dxfId="263" priority="94" operator="greaterThan">
      <formula>180</formula>
    </cfRule>
    <cfRule type="cellIs" dxfId="262" priority="95" operator="between">
      <formula>140</formula>
      <formula>180</formula>
    </cfRule>
    <cfRule type="cellIs" dxfId="261" priority="96" operator="between">
      <formula>90</formula>
      <formula>140</formula>
    </cfRule>
  </conditionalFormatting>
  <conditionalFormatting sqref="M4:O4 C4:D4 G4:J4">
    <cfRule type="cellIs" dxfId="260" priority="97" operator="greaterThan">
      <formula>90</formula>
    </cfRule>
    <cfRule type="cellIs" dxfId="259" priority="98" operator="between">
      <formula>75</formula>
      <formula>90</formula>
    </cfRule>
    <cfRule type="cellIs" dxfId="258" priority="99" operator="between">
      <formula>50</formula>
      <formula>75</formula>
    </cfRule>
  </conditionalFormatting>
  <conditionalFormatting sqref="S4">
    <cfRule type="cellIs" dxfId="257" priority="88" operator="greaterThan">
      <formula>90</formula>
    </cfRule>
    <cfRule type="cellIs" dxfId="256" priority="89" operator="between">
      <formula>75</formula>
      <formula>90</formula>
    </cfRule>
    <cfRule type="cellIs" dxfId="255" priority="90" operator="between">
      <formula>50</formula>
      <formula>75</formula>
    </cfRule>
  </conditionalFormatting>
  <conditionalFormatting sqref="R4">
    <cfRule type="cellIs" dxfId="254" priority="91" operator="greaterThan">
      <formula>90</formula>
    </cfRule>
    <cfRule type="cellIs" dxfId="253" priority="92" operator="between">
      <formula>75</formula>
      <formula>90</formula>
    </cfRule>
    <cfRule type="cellIs" dxfId="252" priority="93" operator="between">
      <formula>50</formula>
      <formula>75</formula>
    </cfRule>
  </conditionalFormatting>
  <conditionalFormatting sqref="U4">
    <cfRule type="cellIs" dxfId="251" priority="85" operator="greaterThan">
      <formula>90</formula>
    </cfRule>
    <cfRule type="cellIs" dxfId="250" priority="86" operator="between">
      <formula>75</formula>
      <formula>90</formula>
    </cfRule>
    <cfRule type="cellIs" dxfId="249" priority="87" operator="between">
      <formula>50</formula>
      <formula>75</formula>
    </cfRule>
  </conditionalFormatting>
  <conditionalFormatting sqref="V4">
    <cfRule type="cellIs" dxfId="248" priority="82" operator="greaterThan">
      <formula>90</formula>
    </cfRule>
    <cfRule type="cellIs" dxfId="247" priority="83" operator="between">
      <formula>75</formula>
      <formula>90</formula>
    </cfRule>
    <cfRule type="cellIs" dxfId="246" priority="84" operator="between">
      <formula>50</formula>
      <formula>75</formula>
    </cfRule>
  </conditionalFormatting>
  <conditionalFormatting sqref="W4">
    <cfRule type="cellIs" dxfId="245" priority="79" operator="greaterThan">
      <formula>90</formula>
    </cfRule>
    <cfRule type="cellIs" dxfId="244" priority="80" operator="between">
      <formula>75</formula>
      <formula>90</formula>
    </cfRule>
    <cfRule type="cellIs" dxfId="243" priority="81" operator="between">
      <formula>50</formula>
      <formula>75</formula>
    </cfRule>
  </conditionalFormatting>
  <conditionalFormatting sqref="AC4">
    <cfRule type="cellIs" dxfId="242" priority="76" operator="greaterThan">
      <formula>180</formula>
    </cfRule>
    <cfRule type="cellIs" dxfId="241" priority="77" operator="between">
      <formula>140</formula>
      <formula>180</formula>
    </cfRule>
    <cfRule type="cellIs" dxfId="240" priority="78" operator="between">
      <formula>90</formula>
      <formula>140</formula>
    </cfRule>
  </conditionalFormatting>
  <conditionalFormatting sqref="T4">
    <cfRule type="cellIs" dxfId="239" priority="73" operator="greaterThan">
      <formula>90</formula>
    </cfRule>
    <cfRule type="cellIs" dxfId="238" priority="74" operator="between">
      <formula>75</formula>
      <formula>90</formula>
    </cfRule>
    <cfRule type="cellIs" dxfId="237" priority="75" operator="between">
      <formula>50</formula>
      <formula>75</formula>
    </cfRule>
  </conditionalFormatting>
  <conditionalFormatting sqref="M4:O4 R4:W4 C4:D4 Z4:AG4 G4:J4">
    <cfRule type="cellIs" dxfId="236" priority="70" stopIfTrue="1" operator="greaterThan">
      <formula>200</formula>
    </cfRule>
    <cfRule type="cellIs" dxfId="235" priority="71" stopIfTrue="1" operator="between">
      <formula>140</formula>
      <formula>200</formula>
    </cfRule>
    <cfRule type="cellIs" dxfId="234" priority="72" stopIfTrue="1" operator="between">
      <formula>90</formula>
      <formula>140</formula>
    </cfRule>
  </conditionalFormatting>
  <conditionalFormatting sqref="P4">
    <cfRule type="cellIs" dxfId="233" priority="67" operator="greaterThan">
      <formula>90</formula>
    </cfRule>
    <cfRule type="cellIs" dxfId="232" priority="68" operator="between">
      <formula>75</formula>
      <formula>90</formula>
    </cfRule>
    <cfRule type="cellIs" dxfId="231" priority="69" operator="between">
      <formula>50</formula>
      <formula>75</formula>
    </cfRule>
  </conditionalFormatting>
  <conditionalFormatting sqref="P4">
    <cfRule type="cellIs" dxfId="230" priority="64" stopIfTrue="1" operator="greaterThan">
      <formula>200</formula>
    </cfRule>
    <cfRule type="cellIs" dxfId="229" priority="65" stopIfTrue="1" operator="between">
      <formula>140</formula>
      <formula>200</formula>
    </cfRule>
    <cfRule type="cellIs" dxfId="228" priority="66" stopIfTrue="1" operator="between">
      <formula>90</formula>
      <formula>140</formula>
    </cfRule>
  </conditionalFormatting>
  <conditionalFormatting sqref="AC4">
    <cfRule type="cellIs" dxfId="227" priority="61" operator="greaterThan">
      <formula>180</formula>
    </cfRule>
    <cfRule type="cellIs" dxfId="226" priority="62" operator="between">
      <formula>140</formula>
      <formula>180</formula>
    </cfRule>
    <cfRule type="cellIs" dxfId="225" priority="63" operator="between">
      <formula>90</formula>
      <formula>140</formula>
    </cfRule>
  </conditionalFormatting>
  <conditionalFormatting sqref="X4">
    <cfRule type="cellIs" dxfId="224" priority="58" operator="greaterThan">
      <formula>90</formula>
    </cfRule>
    <cfRule type="cellIs" dxfId="223" priority="59" operator="between">
      <formula>75</formula>
      <formula>90</formula>
    </cfRule>
    <cfRule type="cellIs" dxfId="222" priority="60" operator="between">
      <formula>50</formula>
      <formula>75</formula>
    </cfRule>
  </conditionalFormatting>
  <conditionalFormatting sqref="X4">
    <cfRule type="cellIs" dxfId="221" priority="55" stopIfTrue="1" operator="greaterThan">
      <formula>200</formula>
    </cfRule>
    <cfRule type="cellIs" dxfId="220" priority="56" stopIfTrue="1" operator="between">
      <formula>140</formula>
      <formula>200</formula>
    </cfRule>
    <cfRule type="cellIs" dxfId="219" priority="57" stopIfTrue="1" operator="between">
      <formula>90</formula>
      <formula>140</formula>
    </cfRule>
  </conditionalFormatting>
  <conditionalFormatting sqref="K4">
    <cfRule type="cellIs" dxfId="218" priority="52" operator="greaterThan">
      <formula>90</formula>
    </cfRule>
    <cfRule type="cellIs" dxfId="217" priority="53" operator="between">
      <formula>75</formula>
      <formula>90</formula>
    </cfRule>
    <cfRule type="cellIs" dxfId="216" priority="54" operator="between">
      <formula>50</formula>
      <formula>75</formula>
    </cfRule>
  </conditionalFormatting>
  <conditionalFormatting sqref="K4">
    <cfRule type="cellIs" dxfId="215" priority="49" stopIfTrue="1" operator="greaterThan">
      <formula>200</formula>
    </cfRule>
    <cfRule type="cellIs" dxfId="214" priority="50" stopIfTrue="1" operator="between">
      <formula>140</formula>
      <formula>200</formula>
    </cfRule>
    <cfRule type="cellIs" dxfId="213" priority="51" stopIfTrue="1" operator="between">
      <formula>90</formula>
      <formula>140</formula>
    </cfRule>
  </conditionalFormatting>
  <conditionalFormatting sqref="Y4">
    <cfRule type="cellIs" dxfId="212" priority="46" operator="greaterThan">
      <formula>90</formula>
    </cfRule>
    <cfRule type="cellIs" dxfId="211" priority="47" operator="between">
      <formula>75</formula>
      <formula>90</formula>
    </cfRule>
    <cfRule type="cellIs" dxfId="210" priority="48" operator="between">
      <formula>50</formula>
      <formula>75</formula>
    </cfRule>
  </conditionalFormatting>
  <conditionalFormatting sqref="Y4">
    <cfRule type="cellIs" dxfId="209" priority="43" stopIfTrue="1" operator="greaterThan">
      <formula>200</formula>
    </cfRule>
    <cfRule type="cellIs" dxfId="208" priority="44" stopIfTrue="1" operator="between">
      <formula>140</formula>
      <formula>200</formula>
    </cfRule>
    <cfRule type="cellIs" dxfId="207" priority="45" stopIfTrue="1" operator="between">
      <formula>90</formula>
      <formula>140</formula>
    </cfRule>
  </conditionalFormatting>
  <conditionalFormatting sqref="E4">
    <cfRule type="cellIs" dxfId="206" priority="40" operator="greaterThan">
      <formula>90</formula>
    </cfRule>
    <cfRule type="cellIs" dxfId="205" priority="41" operator="between">
      <formula>75</formula>
      <formula>90</formula>
    </cfRule>
    <cfRule type="cellIs" dxfId="204" priority="42" operator="between">
      <formula>50</formula>
      <formula>75</formula>
    </cfRule>
  </conditionalFormatting>
  <conditionalFormatting sqref="E4">
    <cfRule type="cellIs" dxfId="203" priority="37" stopIfTrue="1" operator="greaterThan">
      <formula>200</formula>
    </cfRule>
    <cfRule type="cellIs" dxfId="202" priority="38" stopIfTrue="1" operator="between">
      <formula>140</formula>
      <formula>200</formula>
    </cfRule>
    <cfRule type="cellIs" dxfId="201" priority="39" stopIfTrue="1" operator="between">
      <formula>90</formula>
      <formula>140</formula>
    </cfRule>
  </conditionalFormatting>
  <conditionalFormatting sqref="Q4">
    <cfRule type="cellIs" dxfId="200" priority="28" operator="greaterThan">
      <formula>90</formula>
    </cfRule>
    <cfRule type="cellIs" dxfId="199" priority="29" operator="between">
      <formula>75</formula>
      <formula>90</formula>
    </cfRule>
    <cfRule type="cellIs" dxfId="198" priority="30" operator="between">
      <formula>50</formula>
      <formula>75</formula>
    </cfRule>
  </conditionalFormatting>
  <conditionalFormatting sqref="Q4">
    <cfRule type="cellIs" dxfId="197" priority="25" stopIfTrue="1" operator="greaterThan">
      <formula>200</formula>
    </cfRule>
    <cfRule type="cellIs" dxfId="196" priority="26" stopIfTrue="1" operator="between">
      <formula>140</formula>
      <formula>200</formula>
    </cfRule>
    <cfRule type="cellIs" dxfId="195" priority="27" stopIfTrue="1" operator="between">
      <formula>90</formula>
      <formula>140</formula>
    </cfRule>
  </conditionalFormatting>
  <conditionalFormatting sqref="F4">
    <cfRule type="cellIs" dxfId="194" priority="16" operator="greaterThan">
      <formula>90</formula>
    </cfRule>
    <cfRule type="cellIs" dxfId="193" priority="17" operator="between">
      <formula>75</formula>
      <formula>90</formula>
    </cfRule>
    <cfRule type="cellIs" dxfId="192" priority="18" operator="between">
      <formula>50</formula>
      <formula>75</formula>
    </cfRule>
  </conditionalFormatting>
  <conditionalFormatting sqref="F4">
    <cfRule type="cellIs" dxfId="191" priority="13" stopIfTrue="1" operator="greaterThan">
      <formula>200</formula>
    </cfRule>
    <cfRule type="cellIs" dxfId="190" priority="14" stopIfTrue="1" operator="between">
      <formula>140</formula>
      <formula>200</formula>
    </cfRule>
    <cfRule type="cellIs" dxfId="189" priority="15" stopIfTrue="1" operator="between">
      <formula>90</formula>
      <formula>140</formula>
    </cfRule>
  </conditionalFormatting>
  <conditionalFormatting sqref="B4">
    <cfRule type="cellIs" dxfId="188" priority="10" operator="greaterThan">
      <formula>180</formula>
    </cfRule>
    <cfRule type="cellIs" dxfId="187" priority="11" operator="between">
      <formula>140</formula>
      <formula>180</formula>
    </cfRule>
    <cfRule type="cellIs" dxfId="186" priority="12" operator="between">
      <formula>90</formula>
      <formula>140</formula>
    </cfRule>
  </conditionalFormatting>
  <conditionalFormatting sqref="B4">
    <cfRule type="cellIs" dxfId="185" priority="7" stopIfTrue="1" operator="greaterThan">
      <formula>200</formula>
    </cfRule>
    <cfRule type="cellIs" dxfId="184" priority="8" stopIfTrue="1" operator="between">
      <formula>140</formula>
      <formula>200</formula>
    </cfRule>
    <cfRule type="cellIs" dxfId="183" priority="9" stopIfTrue="1" operator="between">
      <formula>90</formula>
      <formula>140</formula>
    </cfRule>
  </conditionalFormatting>
  <conditionalFormatting sqref="L4">
    <cfRule type="cellIs" dxfId="182" priority="4" operator="greaterThan">
      <formula>90</formula>
    </cfRule>
    <cfRule type="cellIs" dxfId="181" priority="5" operator="between">
      <formula>75</formula>
      <formula>90</formula>
    </cfRule>
    <cfRule type="cellIs" dxfId="180" priority="6" operator="between">
      <formula>50</formula>
      <formula>75</formula>
    </cfRule>
  </conditionalFormatting>
  <conditionalFormatting sqref="L4">
    <cfRule type="cellIs" dxfId="179" priority="1" stopIfTrue="1" operator="greaterThan">
      <formula>200</formula>
    </cfRule>
    <cfRule type="cellIs" dxfId="178" priority="2" stopIfTrue="1" operator="between">
      <formula>140</formula>
      <formula>200</formula>
    </cfRule>
    <cfRule type="cellIs" dxfId="177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15.6</v>
      </c>
      <c r="C3" s="12">
        <v>4.24</v>
      </c>
      <c r="D3" s="12">
        <v>9.7899999999999991</v>
      </c>
      <c r="E3" s="12">
        <v>6.41</v>
      </c>
      <c r="F3" s="12">
        <v>14</v>
      </c>
      <c r="G3" s="12">
        <v>12.1</v>
      </c>
      <c r="H3" s="12">
        <v>16.2</v>
      </c>
      <c r="I3" s="12">
        <v>12.9</v>
      </c>
      <c r="J3" s="12">
        <v>12.8</v>
      </c>
      <c r="K3" s="12">
        <v>12.8</v>
      </c>
      <c r="L3" s="12">
        <v>12.7</v>
      </c>
      <c r="M3" s="12">
        <v>19.600000000000001</v>
      </c>
      <c r="N3" s="12">
        <v>15</v>
      </c>
      <c r="O3" s="12">
        <v>13.2</v>
      </c>
      <c r="P3" s="12">
        <v>6.42</v>
      </c>
      <c r="Q3" s="12">
        <v>18.8</v>
      </c>
      <c r="R3" s="12">
        <v>6.89</v>
      </c>
      <c r="S3" s="12">
        <v>22.1</v>
      </c>
      <c r="T3" s="12">
        <v>20.2</v>
      </c>
      <c r="U3" s="12">
        <v>16.5</v>
      </c>
      <c r="V3" s="12">
        <v>16.899999999999999</v>
      </c>
      <c r="W3" s="12">
        <v>23.2</v>
      </c>
      <c r="X3" s="12">
        <v>20.9</v>
      </c>
      <c r="Y3" s="12">
        <v>19.8</v>
      </c>
      <c r="Z3" s="12">
        <v>13.9</v>
      </c>
      <c r="AA3" s="12">
        <v>16.3</v>
      </c>
      <c r="AB3" s="12">
        <v>19.3</v>
      </c>
      <c r="AC3" s="12">
        <v>16.7</v>
      </c>
      <c r="AD3" s="12">
        <v>16.399999999999999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22.6</v>
      </c>
      <c r="C4" s="7">
        <v>20.399999999999999</v>
      </c>
      <c r="D4" s="7">
        <v>22.1</v>
      </c>
      <c r="E4" s="7">
        <v>22.3</v>
      </c>
      <c r="F4" s="7">
        <v>59.2</v>
      </c>
      <c r="G4" s="7">
        <v>74.3</v>
      </c>
      <c r="H4" s="7">
        <v>37.5</v>
      </c>
      <c r="I4" s="7">
        <v>78.2</v>
      </c>
      <c r="J4" s="7">
        <v>78</v>
      </c>
      <c r="K4" s="7">
        <v>79.2</v>
      </c>
      <c r="L4" s="7">
        <v>76</v>
      </c>
      <c r="M4" s="7">
        <v>68.3</v>
      </c>
      <c r="N4" s="7">
        <v>75.900000000000006</v>
      </c>
      <c r="O4" s="7">
        <v>82</v>
      </c>
      <c r="P4" s="7">
        <v>26.2</v>
      </c>
      <c r="Q4" s="7">
        <v>45.9</v>
      </c>
      <c r="R4" s="7">
        <v>22.2</v>
      </c>
      <c r="S4" s="7">
        <v>39.1</v>
      </c>
      <c r="T4" s="7">
        <v>46.8</v>
      </c>
      <c r="U4" s="7">
        <v>75.3</v>
      </c>
      <c r="V4" s="7">
        <v>52.9</v>
      </c>
      <c r="W4" s="7">
        <v>52</v>
      </c>
      <c r="X4" s="7">
        <v>74.599999999999994</v>
      </c>
      <c r="Y4" s="7">
        <v>84.2</v>
      </c>
      <c r="Z4" s="16">
        <v>57.4</v>
      </c>
      <c r="AA4" s="16">
        <v>103</v>
      </c>
      <c r="AB4" s="16">
        <v>111</v>
      </c>
      <c r="AC4" s="16">
        <v>111</v>
      </c>
      <c r="AD4" s="16">
        <v>109</v>
      </c>
      <c r="AE4" s="16"/>
      <c r="AF4" s="16"/>
      <c r="AG4" s="16"/>
      <c r="AH4" s="16"/>
      <c r="AI4" s="9">
        <f>SUM(C4:AG4)</f>
        <v>1784.0000000000002</v>
      </c>
      <c r="AJ4" s="14">
        <f>AVERAGE(C4:AG4)</f>
        <v>63.714285714285722</v>
      </c>
      <c r="AK4" s="15"/>
    </row>
    <row r="5" spans="1:40" x14ac:dyDescent="0.25">
      <c r="A5" s="11" t="s">
        <v>0</v>
      </c>
      <c r="B5" s="10">
        <v>204955</v>
      </c>
      <c r="C5" s="10">
        <v>204975</v>
      </c>
      <c r="D5" s="10">
        <v>204997</v>
      </c>
      <c r="E5" s="10">
        <v>205019</v>
      </c>
      <c r="F5" s="10">
        <v>205079</v>
      </c>
      <c r="G5" s="10">
        <v>205153</v>
      </c>
      <c r="H5" s="10">
        <v>205190</v>
      </c>
      <c r="I5" s="10">
        <v>205268</v>
      </c>
      <c r="J5" s="10">
        <v>205346</v>
      </c>
      <c r="K5" s="10">
        <v>205426</v>
      </c>
      <c r="L5" s="10">
        <v>205502</v>
      </c>
      <c r="M5" s="10">
        <v>205570</v>
      </c>
      <c r="N5" s="10">
        <v>205646</v>
      </c>
      <c r="O5" s="10">
        <v>205728</v>
      </c>
      <c r="P5" s="10">
        <v>205754</v>
      </c>
      <c r="Q5" s="10">
        <v>205800</v>
      </c>
      <c r="R5" s="10">
        <v>205822</v>
      </c>
      <c r="S5" s="10">
        <v>205861</v>
      </c>
      <c r="T5" s="10">
        <v>205908</v>
      </c>
      <c r="U5" s="10">
        <v>205984</v>
      </c>
      <c r="V5" s="10">
        <v>206036</v>
      </c>
      <c r="W5" s="10">
        <v>206088</v>
      </c>
      <c r="X5" s="10">
        <v>206163</v>
      </c>
      <c r="Y5" s="10">
        <v>206247</v>
      </c>
      <c r="Z5" s="10">
        <v>206305</v>
      </c>
      <c r="AA5" s="10">
        <v>206408</v>
      </c>
      <c r="AB5" s="10">
        <v>206518</v>
      </c>
      <c r="AC5" s="10">
        <v>206630</v>
      </c>
      <c r="AD5" s="10">
        <v>206738</v>
      </c>
      <c r="AE5" s="10"/>
      <c r="AF5" s="10"/>
      <c r="AG5" s="10"/>
      <c r="AI5" s="10">
        <f>MAX(C5:AG5)-B5</f>
        <v>1783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7.49</v>
      </c>
      <c r="C7" s="12">
        <v>2.66</v>
      </c>
      <c r="D7" s="12">
        <v>0.76</v>
      </c>
      <c r="E7" s="12">
        <v>1.84</v>
      </c>
      <c r="F7" s="12">
        <v>34.4</v>
      </c>
      <c r="G7" s="12">
        <v>46.2</v>
      </c>
      <c r="H7" s="12">
        <v>9.93</v>
      </c>
      <c r="I7" s="12">
        <v>33.6</v>
      </c>
      <c r="J7" s="12">
        <v>47.9</v>
      </c>
      <c r="K7" s="12">
        <v>34</v>
      </c>
      <c r="L7" s="12">
        <v>38.200000000000003</v>
      </c>
      <c r="M7" s="12">
        <v>34.9</v>
      </c>
      <c r="N7" s="12">
        <v>46.7</v>
      </c>
      <c r="O7" s="12">
        <v>43.6</v>
      </c>
      <c r="P7" s="12">
        <v>1.1200000000000001</v>
      </c>
      <c r="Q7" s="12">
        <v>13.9</v>
      </c>
      <c r="R7" s="12">
        <v>0.18</v>
      </c>
      <c r="S7" s="12">
        <v>16.2</v>
      </c>
      <c r="T7" s="12">
        <v>17.600000000000001</v>
      </c>
      <c r="U7" s="12">
        <v>38.299999999999997</v>
      </c>
      <c r="V7" s="12">
        <v>12.5</v>
      </c>
      <c r="W7" s="12">
        <v>27.8</v>
      </c>
      <c r="X7" s="12">
        <v>37.200000000000003</v>
      </c>
      <c r="Y7" s="12">
        <v>44</v>
      </c>
      <c r="Z7" s="12">
        <v>20.7</v>
      </c>
      <c r="AA7" s="12">
        <v>66.099999999999994</v>
      </c>
      <c r="AB7" s="12">
        <v>79.3</v>
      </c>
      <c r="AC7" s="12">
        <v>72.5</v>
      </c>
      <c r="AD7" s="12">
        <v>69.5</v>
      </c>
      <c r="AE7" s="12"/>
      <c r="AF7" s="12"/>
      <c r="AG7" s="12"/>
      <c r="AH7" s="12"/>
      <c r="AI7" s="24">
        <f>SUM(C7:AG7)</f>
        <v>891.59</v>
      </c>
    </row>
    <row r="8" spans="1:40" x14ac:dyDescent="0.25">
      <c r="A8" s="11" t="s">
        <v>106</v>
      </c>
      <c r="B8" s="12">
        <v>15.1</v>
      </c>
      <c r="C8" s="12">
        <v>17.7</v>
      </c>
      <c r="D8" s="12">
        <v>21.3</v>
      </c>
      <c r="E8" s="12">
        <v>20.399999999999999</v>
      </c>
      <c r="F8" s="12">
        <v>24.8</v>
      </c>
      <c r="G8" s="12">
        <v>28.1</v>
      </c>
      <c r="H8" s="12">
        <v>27.5</v>
      </c>
      <c r="I8" s="12">
        <v>44.6</v>
      </c>
      <c r="J8" s="12">
        <v>30.1</v>
      </c>
      <c r="K8" s="12">
        <v>45.2</v>
      </c>
      <c r="L8" s="12">
        <v>37.799999999999997</v>
      </c>
      <c r="M8" s="12">
        <v>33.4</v>
      </c>
      <c r="N8" s="12">
        <v>29.2</v>
      </c>
      <c r="O8" s="12">
        <v>38.4</v>
      </c>
      <c r="P8" s="12">
        <v>25.1</v>
      </c>
      <c r="Q8" s="12">
        <v>32</v>
      </c>
      <c r="R8" s="12">
        <v>22.1</v>
      </c>
      <c r="S8" s="12">
        <v>22.8</v>
      </c>
      <c r="T8" s="12">
        <v>29.3</v>
      </c>
      <c r="U8" s="12">
        <v>37.1</v>
      </c>
      <c r="V8" s="12">
        <v>40.5</v>
      </c>
      <c r="W8" s="12">
        <v>24.2</v>
      </c>
      <c r="X8" s="12">
        <v>37.4</v>
      </c>
      <c r="Y8" s="12">
        <v>40.200000000000003</v>
      </c>
      <c r="Z8" s="12">
        <v>36.700000000000003</v>
      </c>
      <c r="AA8" s="12">
        <v>36.700000000000003</v>
      </c>
      <c r="AB8" s="12">
        <v>31.6</v>
      </c>
      <c r="AC8" s="12">
        <v>38.4</v>
      </c>
      <c r="AD8" s="12">
        <v>39</v>
      </c>
      <c r="AE8" s="12"/>
      <c r="AF8" s="12"/>
      <c r="AG8" s="12"/>
      <c r="AI8" s="24">
        <f>SUM(C8:AG8)</f>
        <v>891.60000000000014</v>
      </c>
      <c r="AJ8" s="21">
        <f>AVERAGE(C8:AG8)</f>
        <v>31.842857142857149</v>
      </c>
    </row>
  </sheetData>
  <conditionalFormatting sqref="AD4:AG4 Z4:AB4">
    <cfRule type="cellIs" dxfId="176" priority="88" operator="greaterThan">
      <formula>180</formula>
    </cfRule>
    <cfRule type="cellIs" dxfId="175" priority="89" operator="between">
      <formula>140</formula>
      <formula>180</formula>
    </cfRule>
    <cfRule type="cellIs" dxfId="174" priority="90" operator="between">
      <formula>90</formula>
      <formula>140</formula>
    </cfRule>
  </conditionalFormatting>
  <conditionalFormatting sqref="M4:O4 C4:D4 G4:J4">
    <cfRule type="cellIs" dxfId="173" priority="91" operator="greaterThan">
      <formula>90</formula>
    </cfRule>
    <cfRule type="cellIs" dxfId="172" priority="92" operator="between">
      <formula>75</formula>
      <formula>90</formula>
    </cfRule>
    <cfRule type="cellIs" dxfId="171" priority="93" operator="between">
      <formula>50</formula>
      <formula>75</formula>
    </cfRule>
  </conditionalFormatting>
  <conditionalFormatting sqref="S4">
    <cfRule type="cellIs" dxfId="170" priority="82" operator="greaterThan">
      <formula>90</formula>
    </cfRule>
    <cfRule type="cellIs" dxfId="169" priority="83" operator="between">
      <formula>75</formula>
      <formula>90</formula>
    </cfRule>
    <cfRule type="cellIs" dxfId="168" priority="84" operator="between">
      <formula>50</formula>
      <formula>75</formula>
    </cfRule>
  </conditionalFormatting>
  <conditionalFormatting sqref="R4">
    <cfRule type="cellIs" dxfId="167" priority="85" operator="greaterThan">
      <formula>90</formula>
    </cfRule>
    <cfRule type="cellIs" dxfId="166" priority="86" operator="between">
      <formula>75</formula>
      <formula>90</formula>
    </cfRule>
    <cfRule type="cellIs" dxfId="165" priority="87" operator="between">
      <formula>50</formula>
      <formula>75</formula>
    </cfRule>
  </conditionalFormatting>
  <conditionalFormatting sqref="U4">
    <cfRule type="cellIs" dxfId="164" priority="79" operator="greaterThan">
      <formula>90</formula>
    </cfRule>
    <cfRule type="cellIs" dxfId="163" priority="80" operator="between">
      <formula>75</formula>
      <formula>90</formula>
    </cfRule>
    <cfRule type="cellIs" dxfId="162" priority="81" operator="between">
      <formula>50</formula>
      <formula>75</formula>
    </cfRule>
  </conditionalFormatting>
  <conditionalFormatting sqref="V4">
    <cfRule type="cellIs" dxfId="161" priority="76" operator="greaterThan">
      <formula>90</formula>
    </cfRule>
    <cfRule type="cellIs" dxfId="160" priority="77" operator="between">
      <formula>75</formula>
      <formula>90</formula>
    </cfRule>
    <cfRule type="cellIs" dxfId="159" priority="78" operator="between">
      <formula>50</formula>
      <formula>75</formula>
    </cfRule>
  </conditionalFormatting>
  <conditionalFormatting sqref="W4">
    <cfRule type="cellIs" dxfId="158" priority="73" operator="greaterThan">
      <formula>90</formula>
    </cfRule>
    <cfRule type="cellIs" dxfId="157" priority="74" operator="between">
      <formula>75</formula>
      <formula>90</formula>
    </cfRule>
    <cfRule type="cellIs" dxfId="156" priority="75" operator="between">
      <formula>50</formula>
      <formula>75</formula>
    </cfRule>
  </conditionalFormatting>
  <conditionalFormatting sqref="AC4">
    <cfRule type="cellIs" dxfId="155" priority="70" operator="greaterThan">
      <formula>180</formula>
    </cfRule>
    <cfRule type="cellIs" dxfId="154" priority="71" operator="between">
      <formula>140</formula>
      <formula>180</formula>
    </cfRule>
    <cfRule type="cellIs" dxfId="153" priority="72" operator="between">
      <formula>90</formula>
      <formula>140</formula>
    </cfRule>
  </conditionalFormatting>
  <conditionalFormatting sqref="T4">
    <cfRule type="cellIs" dxfId="152" priority="67" operator="greaterThan">
      <formula>90</formula>
    </cfRule>
    <cfRule type="cellIs" dxfId="151" priority="68" operator="between">
      <formula>75</formula>
      <formula>90</formula>
    </cfRule>
    <cfRule type="cellIs" dxfId="150" priority="69" operator="between">
      <formula>50</formula>
      <formula>75</formula>
    </cfRule>
  </conditionalFormatting>
  <conditionalFormatting sqref="M4:O4 R4:W4 C4:D4 Z4:AG4 G4:J4">
    <cfRule type="cellIs" dxfId="149" priority="64" stopIfTrue="1" operator="greaterThan">
      <formula>200</formula>
    </cfRule>
    <cfRule type="cellIs" dxfId="148" priority="65" stopIfTrue="1" operator="between">
      <formula>140</formula>
      <formula>200</formula>
    </cfRule>
    <cfRule type="cellIs" dxfId="147" priority="66" stopIfTrue="1" operator="between">
      <formula>90</formula>
      <formula>140</formula>
    </cfRule>
  </conditionalFormatting>
  <conditionalFormatting sqref="P4">
    <cfRule type="cellIs" dxfId="146" priority="61" operator="greaterThan">
      <formula>90</formula>
    </cfRule>
    <cfRule type="cellIs" dxfId="145" priority="62" operator="between">
      <formula>75</formula>
      <formula>90</formula>
    </cfRule>
    <cfRule type="cellIs" dxfId="144" priority="63" operator="between">
      <formula>50</formula>
      <formula>75</formula>
    </cfRule>
  </conditionalFormatting>
  <conditionalFormatting sqref="P4">
    <cfRule type="cellIs" dxfId="143" priority="58" stopIfTrue="1" operator="greaterThan">
      <formula>200</formula>
    </cfRule>
    <cfRule type="cellIs" dxfId="142" priority="59" stopIfTrue="1" operator="between">
      <formula>140</formula>
      <formula>200</formula>
    </cfRule>
    <cfRule type="cellIs" dxfId="141" priority="60" stopIfTrue="1" operator="between">
      <formula>90</formula>
      <formula>140</formula>
    </cfRule>
  </conditionalFormatting>
  <conditionalFormatting sqref="AC4">
    <cfRule type="cellIs" dxfId="140" priority="55" operator="greaterThan">
      <formula>180</formula>
    </cfRule>
    <cfRule type="cellIs" dxfId="139" priority="56" operator="between">
      <formula>140</formula>
      <formula>180</formula>
    </cfRule>
    <cfRule type="cellIs" dxfId="138" priority="57" operator="between">
      <formula>90</formula>
      <formula>140</formula>
    </cfRule>
  </conditionalFormatting>
  <conditionalFormatting sqref="X4">
    <cfRule type="cellIs" dxfId="137" priority="52" operator="greaterThan">
      <formula>90</formula>
    </cfRule>
    <cfRule type="cellIs" dxfId="136" priority="53" operator="between">
      <formula>75</formula>
      <formula>90</formula>
    </cfRule>
    <cfRule type="cellIs" dxfId="135" priority="54" operator="between">
      <formula>50</formula>
      <formula>75</formula>
    </cfRule>
  </conditionalFormatting>
  <conditionalFormatting sqref="X4">
    <cfRule type="cellIs" dxfId="134" priority="49" stopIfTrue="1" operator="greaterThan">
      <formula>200</formula>
    </cfRule>
    <cfRule type="cellIs" dxfId="133" priority="50" stopIfTrue="1" operator="between">
      <formula>140</formula>
      <formula>200</formula>
    </cfRule>
    <cfRule type="cellIs" dxfId="132" priority="51" stopIfTrue="1" operator="between">
      <formula>90</formula>
      <formula>140</formula>
    </cfRule>
  </conditionalFormatting>
  <conditionalFormatting sqref="K4">
    <cfRule type="cellIs" dxfId="131" priority="46" operator="greaterThan">
      <formula>90</formula>
    </cfRule>
    <cfRule type="cellIs" dxfId="130" priority="47" operator="between">
      <formula>75</formula>
      <formula>90</formula>
    </cfRule>
    <cfRule type="cellIs" dxfId="129" priority="48" operator="between">
      <formula>50</formula>
      <formula>75</formula>
    </cfRule>
  </conditionalFormatting>
  <conditionalFormatting sqref="K4">
    <cfRule type="cellIs" dxfId="128" priority="43" stopIfTrue="1" operator="greaterThan">
      <formula>200</formula>
    </cfRule>
    <cfRule type="cellIs" dxfId="127" priority="44" stopIfTrue="1" operator="between">
      <formula>140</formula>
      <formula>200</formula>
    </cfRule>
    <cfRule type="cellIs" dxfId="126" priority="45" stopIfTrue="1" operator="between">
      <formula>90</formula>
      <formula>140</formula>
    </cfRule>
  </conditionalFormatting>
  <conditionalFormatting sqref="Y4">
    <cfRule type="cellIs" dxfId="125" priority="40" operator="greaterThan">
      <formula>90</formula>
    </cfRule>
    <cfRule type="cellIs" dxfId="124" priority="41" operator="between">
      <formula>75</formula>
      <formula>90</formula>
    </cfRule>
    <cfRule type="cellIs" dxfId="123" priority="42" operator="between">
      <formula>50</formula>
      <formula>75</formula>
    </cfRule>
  </conditionalFormatting>
  <conditionalFormatting sqref="Y4">
    <cfRule type="cellIs" dxfId="122" priority="37" stopIfTrue="1" operator="greaterThan">
      <formula>200</formula>
    </cfRule>
    <cfRule type="cellIs" dxfId="121" priority="38" stopIfTrue="1" operator="between">
      <formula>140</formula>
      <formula>200</formula>
    </cfRule>
    <cfRule type="cellIs" dxfId="120" priority="39" stopIfTrue="1" operator="between">
      <formula>90</formula>
      <formula>140</formula>
    </cfRule>
  </conditionalFormatting>
  <conditionalFormatting sqref="E4">
    <cfRule type="cellIs" dxfId="119" priority="34" operator="greaterThan">
      <formula>90</formula>
    </cfRule>
    <cfRule type="cellIs" dxfId="118" priority="35" operator="between">
      <formula>75</formula>
      <formula>90</formula>
    </cfRule>
    <cfRule type="cellIs" dxfId="117" priority="36" operator="between">
      <formula>50</formula>
      <formula>75</formula>
    </cfRule>
  </conditionalFormatting>
  <conditionalFormatting sqref="E4">
    <cfRule type="cellIs" dxfId="116" priority="31" stopIfTrue="1" operator="greaterThan">
      <formula>200</formula>
    </cfRule>
    <cfRule type="cellIs" dxfId="115" priority="32" stopIfTrue="1" operator="between">
      <formula>140</formula>
      <formula>200</formula>
    </cfRule>
    <cfRule type="cellIs" dxfId="114" priority="33" stopIfTrue="1" operator="between">
      <formula>90</formula>
      <formula>140</formula>
    </cfRule>
  </conditionalFormatting>
  <conditionalFormatting sqref="Q4">
    <cfRule type="cellIs" dxfId="113" priority="28" operator="greaterThan">
      <formula>90</formula>
    </cfRule>
    <cfRule type="cellIs" dxfId="112" priority="29" operator="between">
      <formula>75</formula>
      <formula>90</formula>
    </cfRule>
    <cfRule type="cellIs" dxfId="111" priority="30" operator="between">
      <formula>50</formula>
      <formula>75</formula>
    </cfRule>
  </conditionalFormatting>
  <conditionalFormatting sqref="Q4">
    <cfRule type="cellIs" dxfId="110" priority="25" stopIfTrue="1" operator="greaterThan">
      <formula>200</formula>
    </cfRule>
    <cfRule type="cellIs" dxfId="109" priority="26" stopIfTrue="1" operator="between">
      <formula>140</formula>
      <formula>200</formula>
    </cfRule>
    <cfRule type="cellIs" dxfId="108" priority="27" stopIfTrue="1" operator="between">
      <formula>90</formula>
      <formula>140</formula>
    </cfRule>
  </conditionalFormatting>
  <conditionalFormatting sqref="F4">
    <cfRule type="cellIs" dxfId="107" priority="22" operator="greaterThan">
      <formula>90</formula>
    </cfRule>
    <cfRule type="cellIs" dxfId="106" priority="23" operator="between">
      <formula>75</formula>
      <formula>90</formula>
    </cfRule>
    <cfRule type="cellIs" dxfId="105" priority="24" operator="between">
      <formula>50</formula>
      <formula>75</formula>
    </cfRule>
  </conditionalFormatting>
  <conditionalFormatting sqref="F4">
    <cfRule type="cellIs" dxfId="104" priority="19" stopIfTrue="1" operator="greaterThan">
      <formula>200</formula>
    </cfRule>
    <cfRule type="cellIs" dxfId="103" priority="20" stopIfTrue="1" operator="between">
      <formula>140</formula>
      <formula>200</formula>
    </cfRule>
    <cfRule type="cellIs" dxfId="102" priority="21" stopIfTrue="1" operator="between">
      <formula>90</formula>
      <formula>140</formula>
    </cfRule>
  </conditionalFormatting>
  <conditionalFormatting sqref="L4">
    <cfRule type="cellIs" dxfId="101" priority="10" operator="greaterThan">
      <formula>90</formula>
    </cfRule>
    <cfRule type="cellIs" dxfId="100" priority="11" operator="between">
      <formula>75</formula>
      <formula>90</formula>
    </cfRule>
    <cfRule type="cellIs" dxfId="99" priority="12" operator="between">
      <formula>50</formula>
      <formula>75</formula>
    </cfRule>
  </conditionalFormatting>
  <conditionalFormatting sqref="L4">
    <cfRule type="cellIs" dxfId="98" priority="7" stopIfTrue="1" operator="greaterThan">
      <formula>200</formula>
    </cfRule>
    <cfRule type="cellIs" dxfId="97" priority="8" stopIfTrue="1" operator="between">
      <formula>140</formula>
      <formula>200</formula>
    </cfRule>
    <cfRule type="cellIs" dxfId="96" priority="9" stopIfTrue="1" operator="between">
      <formula>90</formula>
      <formula>140</formula>
    </cfRule>
  </conditionalFormatting>
  <conditionalFormatting sqref="B4">
    <cfRule type="cellIs" dxfId="95" priority="4" operator="greaterThan">
      <formula>180</formula>
    </cfRule>
    <cfRule type="cellIs" dxfId="94" priority="5" operator="between">
      <formula>140</formula>
      <formula>180</formula>
    </cfRule>
    <cfRule type="cellIs" dxfId="93" priority="6" operator="between">
      <formula>90</formula>
      <formula>140</formula>
    </cfRule>
  </conditionalFormatting>
  <conditionalFormatting sqref="B4">
    <cfRule type="cellIs" dxfId="92" priority="1" stopIfTrue="1" operator="greaterThan">
      <formula>200</formula>
    </cfRule>
    <cfRule type="cellIs" dxfId="91" priority="2" stopIfTrue="1" operator="between">
      <formula>140</formula>
      <formula>200</formula>
    </cfRule>
    <cfRule type="cellIs" dxfId="90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16.399999999999999</v>
      </c>
      <c r="C3" s="12">
        <v>18.399999999999999</v>
      </c>
      <c r="D3" s="12">
        <v>18.600000000000001</v>
      </c>
      <c r="E3" s="12">
        <v>16.2</v>
      </c>
      <c r="F3" s="12">
        <v>17.5</v>
      </c>
      <c r="G3" s="12">
        <v>17.5</v>
      </c>
      <c r="H3" s="12">
        <v>17.399999999999999</v>
      </c>
      <c r="I3" s="12">
        <v>17.7</v>
      </c>
      <c r="J3" s="12">
        <v>17.7</v>
      </c>
      <c r="K3" s="12">
        <v>17.3</v>
      </c>
      <c r="L3" s="12">
        <v>17.5</v>
      </c>
      <c r="M3" s="12">
        <v>18.8</v>
      </c>
      <c r="N3" s="12">
        <v>17.399999999999999</v>
      </c>
      <c r="O3" s="12">
        <v>19.7</v>
      </c>
      <c r="P3" s="12">
        <v>18.7</v>
      </c>
      <c r="Q3" s="12">
        <v>10.5</v>
      </c>
      <c r="R3" s="12">
        <v>12.8</v>
      </c>
      <c r="S3" s="12">
        <v>15.8</v>
      </c>
      <c r="T3" s="12">
        <v>12.4</v>
      </c>
      <c r="U3" s="12">
        <v>17.600000000000001</v>
      </c>
      <c r="V3" s="12">
        <v>17.600000000000001</v>
      </c>
      <c r="W3" s="12">
        <v>18.2</v>
      </c>
      <c r="X3" s="12">
        <v>17.899999999999999</v>
      </c>
      <c r="Y3" s="12">
        <v>18.2</v>
      </c>
      <c r="Z3" s="12">
        <v>18.2</v>
      </c>
      <c r="AA3" s="12">
        <v>17.899999999999999</v>
      </c>
      <c r="AB3" s="12">
        <v>18.5</v>
      </c>
      <c r="AC3" s="12">
        <v>18.7</v>
      </c>
      <c r="AD3" s="12">
        <v>18.3</v>
      </c>
      <c r="AE3" s="12">
        <v>18.600000000000001</v>
      </c>
      <c r="AF3" s="12">
        <v>26.9</v>
      </c>
      <c r="AG3" s="12">
        <v>23.9</v>
      </c>
      <c r="AH3" s="12"/>
      <c r="AI3" s="12"/>
    </row>
    <row r="4" spans="1:40" s="7" customFormat="1" x14ac:dyDescent="0.25">
      <c r="A4" s="13" t="s">
        <v>30</v>
      </c>
      <c r="B4" s="16">
        <v>109</v>
      </c>
      <c r="C4" s="7">
        <v>109</v>
      </c>
      <c r="D4" s="7">
        <v>96.6</v>
      </c>
      <c r="E4" s="7">
        <v>107</v>
      </c>
      <c r="F4" s="7">
        <v>116</v>
      </c>
      <c r="G4" s="7">
        <v>119</v>
      </c>
      <c r="H4" s="7">
        <v>116</v>
      </c>
      <c r="I4" s="7">
        <v>118</v>
      </c>
      <c r="J4" s="7">
        <v>119</v>
      </c>
      <c r="K4" s="7">
        <v>118</v>
      </c>
      <c r="L4" s="7">
        <v>119</v>
      </c>
      <c r="M4" s="7">
        <v>95.5</v>
      </c>
      <c r="N4" s="7">
        <v>111</v>
      </c>
      <c r="O4" s="7">
        <v>94.2</v>
      </c>
      <c r="P4" s="7">
        <v>124</v>
      </c>
      <c r="Q4" s="7">
        <v>53.2</v>
      </c>
      <c r="R4" s="7">
        <v>76.2</v>
      </c>
      <c r="S4" s="7">
        <v>93.7</v>
      </c>
      <c r="T4" s="7">
        <v>36</v>
      </c>
      <c r="U4" s="7">
        <v>113</v>
      </c>
      <c r="V4" s="7">
        <v>118</v>
      </c>
      <c r="W4" s="7">
        <v>122</v>
      </c>
      <c r="X4" s="7">
        <v>129</v>
      </c>
      <c r="Y4" s="7">
        <v>132</v>
      </c>
      <c r="Z4" s="16">
        <v>133</v>
      </c>
      <c r="AA4" s="16">
        <v>132</v>
      </c>
      <c r="AB4" s="16">
        <v>134</v>
      </c>
      <c r="AC4" s="16">
        <v>135</v>
      </c>
      <c r="AD4" s="16">
        <v>133</v>
      </c>
      <c r="AE4" s="16">
        <v>102</v>
      </c>
      <c r="AF4" s="16">
        <v>77.400000000000006</v>
      </c>
      <c r="AG4" s="16">
        <v>55</v>
      </c>
      <c r="AH4" s="16"/>
      <c r="AI4" s="9">
        <f>SUM(C4:AG4)</f>
        <v>3336.8</v>
      </c>
      <c r="AJ4" s="14">
        <f>AVERAGE(C4:AG4)</f>
        <v>107.63870967741936</v>
      </c>
      <c r="AK4" s="15"/>
    </row>
    <row r="5" spans="1:40" x14ac:dyDescent="0.25">
      <c r="A5" s="11" t="s">
        <v>0</v>
      </c>
      <c r="B5" s="10">
        <v>206738</v>
      </c>
      <c r="C5" s="10">
        <v>206847</v>
      </c>
      <c r="D5" s="10">
        <v>206944</v>
      </c>
      <c r="E5" s="10">
        <v>207051</v>
      </c>
      <c r="F5" s="10">
        <v>207167</v>
      </c>
      <c r="G5" s="10">
        <v>207286</v>
      </c>
      <c r="H5" s="10">
        <v>207402</v>
      </c>
      <c r="I5" s="10">
        <v>207520</v>
      </c>
      <c r="J5" s="10">
        <v>207639</v>
      </c>
      <c r="K5" s="10">
        <v>207757</v>
      </c>
      <c r="L5" s="10">
        <v>207876</v>
      </c>
      <c r="M5" s="10">
        <v>207972</v>
      </c>
      <c r="N5" s="10">
        <v>208082</v>
      </c>
      <c r="O5" s="10">
        <v>208176</v>
      </c>
      <c r="P5" s="10">
        <v>208300</v>
      </c>
      <c r="Q5" s="10">
        <v>208354</v>
      </c>
      <c r="R5" s="10">
        <v>208430</v>
      </c>
      <c r="S5" s="10">
        <v>208524</v>
      </c>
      <c r="T5" s="10">
        <v>208560</v>
      </c>
      <c r="U5" s="10">
        <v>208673</v>
      </c>
      <c r="V5" s="10">
        <v>208791</v>
      </c>
      <c r="W5" s="10">
        <v>208913</v>
      </c>
      <c r="X5" s="10">
        <v>209042</v>
      </c>
      <c r="Y5" s="10">
        <v>209174</v>
      </c>
      <c r="Z5" s="10">
        <v>209307</v>
      </c>
      <c r="AA5" s="10">
        <v>209439</v>
      </c>
      <c r="AB5" s="10">
        <v>209573</v>
      </c>
      <c r="AC5" s="10">
        <v>209708</v>
      </c>
      <c r="AD5" s="10">
        <v>209841</v>
      </c>
      <c r="AE5" s="10">
        <v>209943</v>
      </c>
      <c r="AF5" s="10">
        <v>210020</v>
      </c>
      <c r="AG5" s="10">
        <v>210075</v>
      </c>
      <c r="AI5" s="10">
        <f>MAX(C5:AG5)-B5</f>
        <v>3337</v>
      </c>
    </row>
    <row r="6" spans="1:40" x14ac:dyDescent="0.25">
      <c r="B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69.5</v>
      </c>
      <c r="C7" s="12">
        <v>72.5</v>
      </c>
      <c r="D7" s="12">
        <v>54.8</v>
      </c>
      <c r="E7" s="12">
        <v>69.5</v>
      </c>
      <c r="F7" s="12">
        <v>78.3</v>
      </c>
      <c r="G7" s="12">
        <v>80.599999999999994</v>
      </c>
      <c r="H7" s="12">
        <v>66</v>
      </c>
      <c r="I7" s="12">
        <v>73.3</v>
      </c>
      <c r="J7" s="12">
        <v>74.400000000000006</v>
      </c>
      <c r="K7" s="12">
        <v>76.599999999999994</v>
      </c>
      <c r="L7" s="12">
        <v>77.599999999999994</v>
      </c>
      <c r="M7" s="12">
        <v>61.1</v>
      </c>
      <c r="N7" s="12">
        <v>76.5</v>
      </c>
      <c r="O7" s="12">
        <v>57.1</v>
      </c>
      <c r="P7" s="12">
        <v>83.2</v>
      </c>
      <c r="Q7" s="12">
        <v>15.6</v>
      </c>
      <c r="R7" s="12">
        <v>33.6</v>
      </c>
      <c r="S7" s="12">
        <v>59.8</v>
      </c>
      <c r="T7" s="12">
        <v>10.8</v>
      </c>
      <c r="U7" s="12">
        <v>74.2</v>
      </c>
      <c r="V7" s="12">
        <v>80.8</v>
      </c>
      <c r="W7" s="12">
        <v>83.1</v>
      </c>
      <c r="X7" s="12">
        <v>89.9</v>
      </c>
      <c r="Y7" s="12">
        <v>86</v>
      </c>
      <c r="Z7" s="12">
        <v>101</v>
      </c>
      <c r="AA7" s="12">
        <v>89.6</v>
      </c>
      <c r="AB7" s="12">
        <v>87.1</v>
      </c>
      <c r="AC7" s="12">
        <v>96.7</v>
      </c>
      <c r="AD7" s="12">
        <v>87.8</v>
      </c>
      <c r="AE7" s="12">
        <v>66.3</v>
      </c>
      <c r="AF7" s="12">
        <v>41.5</v>
      </c>
      <c r="AG7" s="12">
        <v>28.8</v>
      </c>
      <c r="AH7" s="12"/>
      <c r="AI7" s="24">
        <f>SUM(C7:AG7)</f>
        <v>2134.1000000000004</v>
      </c>
    </row>
    <row r="8" spans="1:40" x14ac:dyDescent="0.25">
      <c r="A8" s="11" t="s">
        <v>106</v>
      </c>
      <c r="B8" s="12">
        <v>39</v>
      </c>
      <c r="C8" s="12">
        <v>36.6</v>
      </c>
      <c r="D8" s="12">
        <v>41.8</v>
      </c>
      <c r="E8" s="12">
        <v>37.6</v>
      </c>
      <c r="F8" s="12">
        <v>38.1</v>
      </c>
      <c r="G8" s="12">
        <v>38</v>
      </c>
      <c r="H8" s="12">
        <v>49.6</v>
      </c>
      <c r="I8" s="12">
        <v>45.1</v>
      </c>
      <c r="J8" s="12">
        <v>44.9</v>
      </c>
      <c r="K8" s="12">
        <v>41.1</v>
      </c>
      <c r="L8" s="12">
        <v>41.5</v>
      </c>
      <c r="M8" s="12">
        <v>34.299999999999997</v>
      </c>
      <c r="N8" s="12">
        <v>34.200000000000003</v>
      </c>
      <c r="O8" s="12">
        <v>37.1</v>
      </c>
      <c r="P8" s="12">
        <v>40.799999999999997</v>
      </c>
      <c r="Q8" s="12">
        <v>37.6</v>
      </c>
      <c r="R8" s="12">
        <v>42.6</v>
      </c>
      <c r="S8" s="12">
        <v>34</v>
      </c>
      <c r="T8" s="12">
        <v>25.3</v>
      </c>
      <c r="U8" s="12">
        <v>38.700000000000003</v>
      </c>
      <c r="V8" s="12">
        <v>37.299999999999997</v>
      </c>
      <c r="W8" s="12">
        <v>39.1</v>
      </c>
      <c r="X8" s="12">
        <v>39.200000000000003</v>
      </c>
      <c r="Y8" s="12">
        <v>46</v>
      </c>
      <c r="Z8" s="12">
        <v>31.7</v>
      </c>
      <c r="AA8" s="12">
        <v>42.3</v>
      </c>
      <c r="AB8" s="12">
        <v>46.8</v>
      </c>
      <c r="AC8" s="12">
        <v>38.700000000000003</v>
      </c>
      <c r="AD8" s="12">
        <v>34.700000000000003</v>
      </c>
      <c r="AE8" s="12">
        <v>35.9</v>
      </c>
      <c r="AF8" s="12">
        <v>35.9</v>
      </c>
      <c r="AG8" s="12">
        <v>26.1</v>
      </c>
      <c r="AI8" s="24">
        <f>SUM(C8:AG8)</f>
        <v>1192.6000000000001</v>
      </c>
      <c r="AJ8" s="21">
        <f>AVERAGE(C8:AG8)</f>
        <v>38.470967741935489</v>
      </c>
    </row>
  </sheetData>
  <conditionalFormatting sqref="AD4:AG4 Z4:AB4">
    <cfRule type="cellIs" dxfId="89" priority="100" operator="greaterThan">
      <formula>180</formula>
    </cfRule>
    <cfRule type="cellIs" dxfId="88" priority="101" operator="between">
      <formula>140</formula>
      <formula>180</formula>
    </cfRule>
    <cfRule type="cellIs" dxfId="87" priority="102" operator="between">
      <formula>90</formula>
      <formula>140</formula>
    </cfRule>
  </conditionalFormatting>
  <conditionalFormatting sqref="M4:O4 C4:D4 G4:J4">
    <cfRule type="cellIs" dxfId="86" priority="103" operator="greaterThan">
      <formula>90</formula>
    </cfRule>
    <cfRule type="cellIs" dxfId="85" priority="104" operator="between">
      <formula>75</formula>
      <formula>90</formula>
    </cfRule>
    <cfRule type="cellIs" dxfId="84" priority="105" operator="between">
      <formula>50</formula>
      <formula>75</formula>
    </cfRule>
  </conditionalFormatting>
  <conditionalFormatting sqref="S4">
    <cfRule type="cellIs" dxfId="83" priority="94" operator="greaterThan">
      <formula>90</formula>
    </cfRule>
    <cfRule type="cellIs" dxfId="82" priority="95" operator="between">
      <formula>75</formula>
      <formula>90</formula>
    </cfRule>
    <cfRule type="cellIs" dxfId="81" priority="96" operator="between">
      <formula>50</formula>
      <formula>75</formula>
    </cfRule>
  </conditionalFormatting>
  <conditionalFormatting sqref="U4">
    <cfRule type="cellIs" dxfId="80" priority="91" operator="greaterThan">
      <formula>90</formula>
    </cfRule>
    <cfRule type="cellIs" dxfId="79" priority="92" operator="between">
      <formula>75</formula>
      <formula>90</formula>
    </cfRule>
    <cfRule type="cellIs" dxfId="78" priority="93" operator="between">
      <formula>50</formula>
      <formula>75</formula>
    </cfRule>
  </conditionalFormatting>
  <conditionalFormatting sqref="V4">
    <cfRule type="cellIs" dxfId="77" priority="88" operator="greaterThan">
      <formula>90</formula>
    </cfRule>
    <cfRule type="cellIs" dxfId="76" priority="89" operator="between">
      <formula>75</formula>
      <formula>90</formula>
    </cfRule>
    <cfRule type="cellIs" dxfId="75" priority="90" operator="between">
      <formula>50</formula>
      <formula>75</formula>
    </cfRule>
  </conditionalFormatting>
  <conditionalFormatting sqref="W4">
    <cfRule type="cellIs" dxfId="74" priority="85" operator="greaterThan">
      <formula>90</formula>
    </cfRule>
    <cfRule type="cellIs" dxfId="73" priority="86" operator="between">
      <formula>75</formula>
      <formula>90</formula>
    </cfRule>
    <cfRule type="cellIs" dxfId="72" priority="87" operator="between">
      <formula>50</formula>
      <formula>75</formula>
    </cfRule>
  </conditionalFormatting>
  <conditionalFormatting sqref="AC4">
    <cfRule type="cellIs" dxfId="71" priority="82" operator="greaterThan">
      <formula>180</formula>
    </cfRule>
    <cfRule type="cellIs" dxfId="70" priority="83" operator="between">
      <formula>140</formula>
      <formula>180</formula>
    </cfRule>
    <cfRule type="cellIs" dxfId="69" priority="84" operator="between">
      <formula>90</formula>
      <formula>140</formula>
    </cfRule>
  </conditionalFormatting>
  <conditionalFormatting sqref="T4">
    <cfRule type="cellIs" dxfId="68" priority="79" operator="greaterThan">
      <formula>90</formula>
    </cfRule>
    <cfRule type="cellIs" dxfId="67" priority="80" operator="between">
      <formula>75</formula>
      <formula>90</formula>
    </cfRule>
    <cfRule type="cellIs" dxfId="66" priority="81" operator="between">
      <formula>50</formula>
      <formula>75</formula>
    </cfRule>
  </conditionalFormatting>
  <conditionalFormatting sqref="M4:O4 S4:W4 C4:D4 G4:J4 Z4:AG4">
    <cfRule type="cellIs" dxfId="65" priority="76" stopIfTrue="1" operator="greaterThan">
      <formula>200</formula>
    </cfRule>
    <cfRule type="cellIs" dxfId="64" priority="77" stopIfTrue="1" operator="between">
      <formula>140</formula>
      <formula>200</formula>
    </cfRule>
    <cfRule type="cellIs" dxfId="63" priority="78" stopIfTrue="1" operator="between">
      <formula>90</formula>
      <formula>140</formula>
    </cfRule>
  </conditionalFormatting>
  <conditionalFormatting sqref="P4">
    <cfRule type="cellIs" dxfId="62" priority="73" operator="greaterThan">
      <formula>90</formula>
    </cfRule>
    <cfRule type="cellIs" dxfId="61" priority="74" operator="between">
      <formula>75</formula>
      <formula>90</formula>
    </cfRule>
    <cfRule type="cellIs" dxfId="60" priority="75" operator="between">
      <formula>50</formula>
      <formula>75</formula>
    </cfRule>
  </conditionalFormatting>
  <conditionalFormatting sqref="P4">
    <cfRule type="cellIs" dxfId="59" priority="70" stopIfTrue="1" operator="greaterThan">
      <formula>200</formula>
    </cfRule>
    <cfRule type="cellIs" dxfId="58" priority="71" stopIfTrue="1" operator="between">
      <formula>140</formula>
      <formula>200</formula>
    </cfRule>
    <cfRule type="cellIs" dxfId="57" priority="72" stopIfTrue="1" operator="between">
      <formula>90</formula>
      <formula>140</formula>
    </cfRule>
  </conditionalFormatting>
  <conditionalFormatting sqref="AC4">
    <cfRule type="cellIs" dxfId="56" priority="67" operator="greaterThan">
      <formula>180</formula>
    </cfRule>
    <cfRule type="cellIs" dxfId="55" priority="68" operator="between">
      <formula>140</formula>
      <formula>180</formula>
    </cfRule>
    <cfRule type="cellIs" dxfId="54" priority="69" operator="between">
      <formula>90</formula>
      <formula>140</formula>
    </cfRule>
  </conditionalFormatting>
  <conditionalFormatting sqref="X4">
    <cfRule type="cellIs" dxfId="53" priority="64" operator="greaterThan">
      <formula>90</formula>
    </cfRule>
    <cfRule type="cellIs" dxfId="52" priority="65" operator="between">
      <formula>75</formula>
      <formula>90</formula>
    </cfRule>
    <cfRule type="cellIs" dxfId="51" priority="66" operator="between">
      <formula>50</formula>
      <formula>75</formula>
    </cfRule>
  </conditionalFormatting>
  <conditionalFormatting sqref="X4">
    <cfRule type="cellIs" dxfId="50" priority="61" stopIfTrue="1" operator="greaterThan">
      <formula>200</formula>
    </cfRule>
    <cfRule type="cellIs" dxfId="49" priority="62" stopIfTrue="1" operator="between">
      <formula>140</formula>
      <formula>200</formula>
    </cfRule>
    <cfRule type="cellIs" dxfId="48" priority="63" stopIfTrue="1" operator="between">
      <formula>90</formula>
      <formula>140</formula>
    </cfRule>
  </conditionalFormatting>
  <conditionalFormatting sqref="K4">
    <cfRule type="cellIs" dxfId="47" priority="58" operator="greaterThan">
      <formula>90</formula>
    </cfRule>
    <cfRule type="cellIs" dxfId="46" priority="59" operator="between">
      <formula>75</formula>
      <formula>90</formula>
    </cfRule>
    <cfRule type="cellIs" dxfId="45" priority="60" operator="between">
      <formula>50</formula>
      <formula>75</formula>
    </cfRule>
  </conditionalFormatting>
  <conditionalFormatting sqref="K4">
    <cfRule type="cellIs" dxfId="44" priority="55" stopIfTrue="1" operator="greaterThan">
      <formula>200</formula>
    </cfRule>
    <cfRule type="cellIs" dxfId="43" priority="56" stopIfTrue="1" operator="between">
      <formula>140</formula>
      <formula>200</formula>
    </cfRule>
    <cfRule type="cellIs" dxfId="42" priority="57" stopIfTrue="1" operator="between">
      <formula>90</formula>
      <formula>140</formula>
    </cfRule>
  </conditionalFormatting>
  <conditionalFormatting sqref="Y4">
    <cfRule type="cellIs" dxfId="41" priority="52" operator="greaterThan">
      <formula>90</formula>
    </cfRule>
    <cfRule type="cellIs" dxfId="40" priority="53" operator="between">
      <formula>75</formula>
      <formula>90</formula>
    </cfRule>
    <cfRule type="cellIs" dxfId="39" priority="54" operator="between">
      <formula>50</formula>
      <formula>75</formula>
    </cfRule>
  </conditionalFormatting>
  <conditionalFormatting sqref="Y4">
    <cfRule type="cellIs" dxfId="38" priority="49" stopIfTrue="1" operator="greaterThan">
      <formula>200</formula>
    </cfRule>
    <cfRule type="cellIs" dxfId="37" priority="50" stopIfTrue="1" operator="between">
      <formula>140</formula>
      <formula>200</formula>
    </cfRule>
    <cfRule type="cellIs" dxfId="36" priority="51" stopIfTrue="1" operator="between">
      <formula>90</formula>
      <formula>140</formula>
    </cfRule>
  </conditionalFormatting>
  <conditionalFormatting sqref="E4">
    <cfRule type="cellIs" dxfId="35" priority="46" operator="greaterThan">
      <formula>90</formula>
    </cfRule>
    <cfRule type="cellIs" dxfId="34" priority="47" operator="between">
      <formula>75</formula>
      <formula>90</formula>
    </cfRule>
    <cfRule type="cellIs" dxfId="33" priority="48" operator="between">
      <formula>50</formula>
      <formula>75</formula>
    </cfRule>
  </conditionalFormatting>
  <conditionalFormatting sqref="E4">
    <cfRule type="cellIs" dxfId="32" priority="43" stopIfTrue="1" operator="greaterThan">
      <formula>200</formula>
    </cfRule>
    <cfRule type="cellIs" dxfId="31" priority="44" stopIfTrue="1" operator="between">
      <formula>140</formula>
      <formula>200</formula>
    </cfRule>
    <cfRule type="cellIs" dxfId="30" priority="45" stopIfTrue="1" operator="between">
      <formula>90</formula>
      <formula>140</formula>
    </cfRule>
  </conditionalFormatting>
  <conditionalFormatting sqref="Q4">
    <cfRule type="cellIs" dxfId="29" priority="40" operator="greaterThan">
      <formula>90</formula>
    </cfRule>
    <cfRule type="cellIs" dxfId="28" priority="41" operator="between">
      <formula>75</formula>
      <formula>90</formula>
    </cfRule>
    <cfRule type="cellIs" dxfId="27" priority="42" operator="between">
      <formula>50</formula>
      <formula>75</formula>
    </cfRule>
  </conditionalFormatting>
  <conditionalFormatting sqref="Q4">
    <cfRule type="cellIs" dxfId="26" priority="37" stopIfTrue="1" operator="greaterThan">
      <formula>200</formula>
    </cfRule>
    <cfRule type="cellIs" dxfId="25" priority="38" stopIfTrue="1" operator="between">
      <formula>140</formula>
      <formula>200</formula>
    </cfRule>
    <cfRule type="cellIs" dxfId="24" priority="39" stopIfTrue="1" operator="between">
      <formula>90</formula>
      <formula>140</formula>
    </cfRule>
  </conditionalFormatting>
  <conditionalFormatting sqref="F4">
    <cfRule type="cellIs" dxfId="23" priority="34" operator="greaterThan">
      <formula>90</formula>
    </cfRule>
    <cfRule type="cellIs" dxfId="22" priority="35" operator="between">
      <formula>75</formula>
      <formula>90</formula>
    </cfRule>
    <cfRule type="cellIs" dxfId="21" priority="36" operator="between">
      <formula>50</formula>
      <formula>75</formula>
    </cfRule>
  </conditionalFormatting>
  <conditionalFormatting sqref="F4">
    <cfRule type="cellIs" dxfId="20" priority="31" stopIfTrue="1" operator="greaterThan">
      <formula>200</formula>
    </cfRule>
    <cfRule type="cellIs" dxfId="19" priority="32" stopIfTrue="1" operator="between">
      <formula>140</formula>
      <formula>200</formula>
    </cfRule>
    <cfRule type="cellIs" dxfId="18" priority="33" stopIfTrue="1" operator="between">
      <formula>90</formula>
      <formula>140</formula>
    </cfRule>
  </conditionalFormatting>
  <conditionalFormatting sqref="L4">
    <cfRule type="cellIs" dxfId="17" priority="28" operator="greaterThan">
      <formula>90</formula>
    </cfRule>
    <cfRule type="cellIs" dxfId="16" priority="29" operator="between">
      <formula>75</formula>
      <formula>90</formula>
    </cfRule>
    <cfRule type="cellIs" dxfId="15" priority="30" operator="between">
      <formula>50</formula>
      <formula>75</formula>
    </cfRule>
  </conditionalFormatting>
  <conditionalFormatting sqref="L4">
    <cfRule type="cellIs" dxfId="14" priority="25" stopIfTrue="1" operator="greaterThan">
      <formula>200</formula>
    </cfRule>
    <cfRule type="cellIs" dxfId="13" priority="26" stopIfTrue="1" operator="between">
      <formula>140</formula>
      <formula>200</formula>
    </cfRule>
    <cfRule type="cellIs" dxfId="12" priority="27" stopIfTrue="1" operator="between">
      <formula>90</formula>
      <formula>140</formula>
    </cfRule>
  </conditionalFormatting>
  <conditionalFormatting sqref="B4">
    <cfRule type="cellIs" dxfId="11" priority="16" operator="greaterThan">
      <formula>180</formula>
    </cfRule>
    <cfRule type="cellIs" dxfId="10" priority="17" operator="between">
      <formula>140</formula>
      <formula>180</formula>
    </cfRule>
    <cfRule type="cellIs" dxfId="9" priority="18" operator="between">
      <formula>90</formula>
      <formula>140</formula>
    </cfRule>
  </conditionalFormatting>
  <conditionalFormatting sqref="B4">
    <cfRule type="cellIs" dxfId="8" priority="13" stopIfTrue="1" operator="greaterThan">
      <formula>200</formula>
    </cfRule>
    <cfRule type="cellIs" dxfId="7" priority="14" stopIfTrue="1" operator="between">
      <formula>140</formula>
      <formula>200</formula>
    </cfRule>
    <cfRule type="cellIs" dxfId="6" priority="15" stopIfTrue="1" operator="between">
      <formula>90</formula>
      <formula>140</formula>
    </cfRule>
  </conditionalFormatting>
  <conditionalFormatting sqref="R4">
    <cfRule type="cellIs" dxfId="5" priority="4" operator="greaterThan">
      <formula>90</formula>
    </cfRule>
    <cfRule type="cellIs" dxfId="4" priority="5" operator="between">
      <formula>75</formula>
      <formula>90</formula>
    </cfRule>
    <cfRule type="cellIs" dxfId="3" priority="6" operator="between">
      <formula>50</formula>
      <formula>75</formula>
    </cfRule>
  </conditionalFormatting>
  <conditionalFormatting sqref="R4">
    <cfRule type="cellIs" dxfId="2" priority="1" stopIfTrue="1" operator="greaterThan">
      <formula>200</formula>
    </cfRule>
    <cfRule type="cellIs" dxfId="1" priority="2" stopIfTrue="1" operator="between">
      <formula>140</formula>
      <formula>200</formula>
    </cfRule>
    <cfRule type="cellIs" dxfId="0" priority="3" stopIfTrue="1" operator="between">
      <formula>90</formula>
      <formula>140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23.9</v>
      </c>
      <c r="C3" s="12">
        <v>5.94</v>
      </c>
      <c r="D3" s="12">
        <v>2.98</v>
      </c>
      <c r="E3" s="12">
        <v>28.9</v>
      </c>
      <c r="F3" s="12">
        <v>29.2</v>
      </c>
      <c r="G3" s="12">
        <v>28.7</v>
      </c>
      <c r="H3" s="12">
        <v>30</v>
      </c>
      <c r="I3" s="12">
        <v>13.3</v>
      </c>
      <c r="J3" s="12">
        <v>13.7</v>
      </c>
      <c r="K3" s="12">
        <v>30</v>
      </c>
      <c r="L3" s="12">
        <v>28</v>
      </c>
      <c r="M3" s="12">
        <v>23.7</v>
      </c>
      <c r="N3" s="12">
        <v>22.3</v>
      </c>
      <c r="O3" s="12">
        <v>21.6</v>
      </c>
      <c r="P3" s="12">
        <v>21.1</v>
      </c>
      <c r="Q3" s="12">
        <v>23.7</v>
      </c>
      <c r="R3" s="12">
        <v>23.8</v>
      </c>
      <c r="S3" s="12">
        <v>24</v>
      </c>
      <c r="T3" s="12">
        <v>23.1</v>
      </c>
      <c r="U3" s="12">
        <v>24</v>
      </c>
      <c r="V3" s="12">
        <v>23.9</v>
      </c>
      <c r="W3" s="12">
        <v>24.4</v>
      </c>
      <c r="X3" s="12">
        <v>23.4</v>
      </c>
      <c r="Y3" s="12">
        <v>28.2</v>
      </c>
      <c r="Z3" s="12">
        <v>15.1</v>
      </c>
      <c r="AA3" s="12">
        <v>13.3</v>
      </c>
      <c r="AB3" s="12">
        <v>30</v>
      </c>
      <c r="AC3" s="12">
        <v>24.6</v>
      </c>
      <c r="AD3" s="12">
        <v>23.8</v>
      </c>
      <c r="AE3" s="12">
        <v>26.3</v>
      </c>
      <c r="AF3" s="12">
        <v>29.7</v>
      </c>
      <c r="AG3" s="12"/>
      <c r="AH3" s="12"/>
      <c r="AI3" s="12"/>
    </row>
    <row r="4" spans="1:40" s="7" customFormat="1" x14ac:dyDescent="0.25">
      <c r="A4" s="13" t="s">
        <v>30</v>
      </c>
      <c r="B4" s="16">
        <v>55</v>
      </c>
      <c r="C4" s="7">
        <v>22</v>
      </c>
      <c r="D4" s="7">
        <v>8.92</v>
      </c>
      <c r="E4" s="7">
        <v>94.3</v>
      </c>
      <c r="F4" s="7">
        <v>156</v>
      </c>
      <c r="G4" s="7">
        <v>100</v>
      </c>
      <c r="H4" s="7">
        <v>117</v>
      </c>
      <c r="I4" s="7">
        <v>44.7</v>
      </c>
      <c r="J4" s="7">
        <v>43</v>
      </c>
      <c r="K4" s="7">
        <v>147</v>
      </c>
      <c r="L4" s="7">
        <v>176</v>
      </c>
      <c r="M4" s="7">
        <v>161</v>
      </c>
      <c r="N4" s="7">
        <v>152</v>
      </c>
      <c r="O4" s="7">
        <v>146</v>
      </c>
      <c r="P4" s="7">
        <v>166</v>
      </c>
      <c r="Q4" s="7">
        <v>151</v>
      </c>
      <c r="R4" s="7">
        <v>184</v>
      </c>
      <c r="S4" s="7">
        <v>189</v>
      </c>
      <c r="T4" s="7">
        <v>183</v>
      </c>
      <c r="U4" s="7">
        <v>178</v>
      </c>
      <c r="V4" s="7">
        <v>173</v>
      </c>
      <c r="W4" s="7">
        <v>184</v>
      </c>
      <c r="X4" s="7">
        <v>139</v>
      </c>
      <c r="Y4" s="7">
        <v>94.6</v>
      </c>
      <c r="Z4" s="16">
        <v>69.7</v>
      </c>
      <c r="AA4" s="16">
        <v>32.4</v>
      </c>
      <c r="AB4" s="16">
        <v>147</v>
      </c>
      <c r="AC4" s="16">
        <v>200</v>
      </c>
      <c r="AD4" s="16">
        <v>198</v>
      </c>
      <c r="AE4" s="16">
        <v>165</v>
      </c>
      <c r="AF4" s="16">
        <v>151</v>
      </c>
      <c r="AG4" s="16"/>
      <c r="AH4" s="16"/>
      <c r="AI4" s="9">
        <f>SUM(C4:AG4)</f>
        <v>3972.62</v>
      </c>
      <c r="AJ4" s="14">
        <f>AVERAGE(C4:AG4)</f>
        <v>132.42066666666668</v>
      </c>
      <c r="AK4" s="15"/>
    </row>
    <row r="5" spans="1:40" x14ac:dyDescent="0.25">
      <c r="A5" s="11" t="s">
        <v>0</v>
      </c>
      <c r="B5" s="10">
        <v>210075</v>
      </c>
      <c r="C5" s="10">
        <v>210097</v>
      </c>
      <c r="D5" s="10">
        <v>210106</v>
      </c>
      <c r="E5" s="10">
        <v>210201</v>
      </c>
      <c r="F5" s="10">
        <v>210357</v>
      </c>
      <c r="G5" s="10">
        <v>210457</v>
      </c>
      <c r="H5" s="10">
        <v>210575</v>
      </c>
      <c r="I5" s="10">
        <v>210620</v>
      </c>
      <c r="J5" s="10">
        <v>210662</v>
      </c>
      <c r="K5" s="10">
        <v>210809</v>
      </c>
      <c r="L5" s="10">
        <v>210985</v>
      </c>
      <c r="M5" s="10">
        <v>211146</v>
      </c>
      <c r="N5" s="10">
        <v>211298</v>
      </c>
      <c r="O5" s="10">
        <v>211444</v>
      </c>
      <c r="P5" s="10">
        <v>211609</v>
      </c>
      <c r="Q5" s="10">
        <v>211761</v>
      </c>
      <c r="R5" s="10">
        <v>211945</v>
      </c>
      <c r="S5" s="10">
        <v>212134</v>
      </c>
      <c r="T5" s="10">
        <v>212318</v>
      </c>
      <c r="U5" s="10">
        <v>212495</v>
      </c>
      <c r="V5" s="10">
        <v>212669</v>
      </c>
      <c r="W5" s="10">
        <v>212853</v>
      </c>
      <c r="X5" s="10">
        <v>212992</v>
      </c>
      <c r="Y5" s="10">
        <v>213087</v>
      </c>
      <c r="Z5" s="10">
        <v>213157</v>
      </c>
      <c r="AA5" s="10">
        <v>213189</v>
      </c>
      <c r="AB5" s="10">
        <v>213336</v>
      </c>
      <c r="AC5" s="10">
        <v>213536</v>
      </c>
      <c r="AD5" s="10">
        <v>213733</v>
      </c>
      <c r="AE5" s="10">
        <v>213898</v>
      </c>
      <c r="AF5" s="10">
        <v>214049</v>
      </c>
      <c r="AG5" s="10"/>
      <c r="AI5" s="10">
        <f>MAX(C5:AG5)-B5</f>
        <v>3974</v>
      </c>
    </row>
    <row r="6" spans="1:40" x14ac:dyDescent="0.25">
      <c r="B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28.8</v>
      </c>
      <c r="C7" s="12">
        <v>1.9</v>
      </c>
      <c r="D7" s="12">
        <v>0</v>
      </c>
      <c r="E7" s="12">
        <v>46.1</v>
      </c>
      <c r="F7" s="12">
        <v>116</v>
      </c>
      <c r="G7" s="12">
        <v>61</v>
      </c>
      <c r="H7" s="12">
        <v>72.599999999999994</v>
      </c>
      <c r="I7" s="12">
        <v>12.3</v>
      </c>
      <c r="J7" s="12">
        <v>9.83</v>
      </c>
      <c r="K7" s="12">
        <v>105</v>
      </c>
      <c r="L7" s="12">
        <v>136</v>
      </c>
      <c r="M7" s="12">
        <v>99.2</v>
      </c>
      <c r="N7" s="12">
        <v>103</v>
      </c>
      <c r="O7" s="12">
        <v>90.7</v>
      </c>
      <c r="P7" s="12">
        <v>114</v>
      </c>
      <c r="Q7" s="12">
        <v>109</v>
      </c>
      <c r="R7" s="12">
        <v>134</v>
      </c>
      <c r="S7" s="12">
        <v>146</v>
      </c>
      <c r="T7" s="12">
        <v>129</v>
      </c>
      <c r="U7" s="12">
        <v>134</v>
      </c>
      <c r="V7" s="12">
        <v>120</v>
      </c>
      <c r="W7" s="12">
        <v>143</v>
      </c>
      <c r="X7" s="12">
        <v>101</v>
      </c>
      <c r="Y7" s="12">
        <v>57.2</v>
      </c>
      <c r="Z7" s="12">
        <v>30.5</v>
      </c>
      <c r="AA7" s="12">
        <v>6.96</v>
      </c>
      <c r="AB7" s="12">
        <v>95.4</v>
      </c>
      <c r="AC7" s="12">
        <v>148</v>
      </c>
      <c r="AD7" s="12">
        <v>148</v>
      </c>
      <c r="AE7" s="12">
        <v>109</v>
      </c>
      <c r="AF7" s="12">
        <v>107</v>
      </c>
      <c r="AG7" s="12"/>
      <c r="AH7" s="12"/>
      <c r="AI7" s="24">
        <f>SUM(C7:AG7)</f>
        <v>2685.69</v>
      </c>
    </row>
    <row r="8" spans="1:40" x14ac:dyDescent="0.25">
      <c r="A8" s="11" t="s">
        <v>106</v>
      </c>
      <c r="B8" s="12">
        <v>26.1</v>
      </c>
      <c r="C8" s="12">
        <v>20.100000000000001</v>
      </c>
      <c r="D8" s="12">
        <v>8.92</v>
      </c>
      <c r="E8" s="12">
        <v>48.1</v>
      </c>
      <c r="F8" s="12">
        <v>40.5</v>
      </c>
      <c r="G8" s="12">
        <v>39.5</v>
      </c>
      <c r="H8" s="12">
        <v>44.8</v>
      </c>
      <c r="I8" s="12">
        <v>32.4</v>
      </c>
      <c r="J8" s="12">
        <v>33.1</v>
      </c>
      <c r="K8" s="12">
        <v>42.1</v>
      </c>
      <c r="L8" s="12">
        <v>40.1</v>
      </c>
      <c r="M8" s="12">
        <v>61.7</v>
      </c>
      <c r="N8" s="12">
        <v>49.4</v>
      </c>
      <c r="O8" s="12">
        <v>54.9</v>
      </c>
      <c r="P8" s="12">
        <v>51.1</v>
      </c>
      <c r="Q8" s="12">
        <v>42.3</v>
      </c>
      <c r="R8" s="12">
        <v>50.1</v>
      </c>
      <c r="S8" s="12">
        <v>43.6</v>
      </c>
      <c r="T8" s="12">
        <v>54.9</v>
      </c>
      <c r="U8" s="12">
        <v>43.9</v>
      </c>
      <c r="V8" s="12">
        <v>52.8</v>
      </c>
      <c r="W8" s="12">
        <v>41.5</v>
      </c>
      <c r="X8" s="12">
        <v>38.200000000000003</v>
      </c>
      <c r="Y8" s="12">
        <v>37.299999999999997</v>
      </c>
      <c r="Z8" s="12">
        <v>39.200000000000003</v>
      </c>
      <c r="AA8" s="12">
        <v>25.4</v>
      </c>
      <c r="AB8" s="12">
        <v>51.2</v>
      </c>
      <c r="AC8" s="12">
        <v>52.5</v>
      </c>
      <c r="AD8" s="12">
        <v>49.3</v>
      </c>
      <c r="AE8" s="12">
        <v>55.5</v>
      </c>
      <c r="AF8" s="12">
        <v>44.3</v>
      </c>
      <c r="AG8" s="12"/>
      <c r="AI8" s="24">
        <f>SUM(C8:AG8)</f>
        <v>1288.72</v>
      </c>
      <c r="AJ8" s="21">
        <f>AVERAGE(C8:AG8)</f>
        <v>42.957333333333331</v>
      </c>
    </row>
  </sheetData>
  <conditionalFormatting sqref="B4:AG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29.7</v>
      </c>
      <c r="C3" s="12">
        <v>25.7</v>
      </c>
      <c r="D3" s="12">
        <v>24.8</v>
      </c>
      <c r="E3" s="12">
        <v>26</v>
      </c>
      <c r="F3" s="12">
        <v>27.3</v>
      </c>
      <c r="G3" s="12">
        <v>7.09</v>
      </c>
      <c r="H3" s="12">
        <v>13.7</v>
      </c>
      <c r="I3" s="12">
        <v>30</v>
      </c>
      <c r="J3" s="12">
        <v>30</v>
      </c>
      <c r="K3" s="12">
        <v>28.4</v>
      </c>
      <c r="L3" s="12">
        <v>24.8</v>
      </c>
      <c r="M3" s="12">
        <v>23.1</v>
      </c>
      <c r="N3" s="12">
        <v>27.1</v>
      </c>
      <c r="O3" s="12">
        <v>30</v>
      </c>
      <c r="P3" s="12">
        <v>24.1</v>
      </c>
      <c r="Q3" s="12">
        <v>23.3</v>
      </c>
      <c r="R3" s="12">
        <v>25.6</v>
      </c>
      <c r="S3" s="12">
        <v>23.4</v>
      </c>
      <c r="T3" s="12">
        <v>23.2</v>
      </c>
      <c r="U3" s="12">
        <v>28.5</v>
      </c>
      <c r="V3" s="12">
        <v>22.9</v>
      </c>
      <c r="W3" s="12">
        <v>22.8</v>
      </c>
      <c r="X3" s="12">
        <v>27.3</v>
      </c>
      <c r="Y3" s="12">
        <v>28.8</v>
      </c>
      <c r="Z3" s="12">
        <v>30</v>
      </c>
      <c r="AA3" s="12">
        <v>28.4</v>
      </c>
      <c r="AB3" s="12">
        <v>24.3</v>
      </c>
      <c r="AC3" s="12">
        <v>23.8</v>
      </c>
      <c r="AD3" s="12">
        <v>29.1</v>
      </c>
      <c r="AE3" s="12">
        <v>30</v>
      </c>
      <c r="AF3" s="12">
        <v>30</v>
      </c>
      <c r="AG3" s="12">
        <v>30</v>
      </c>
      <c r="AH3" s="12"/>
      <c r="AI3" s="12"/>
    </row>
    <row r="4" spans="1:40" s="7" customFormat="1" x14ac:dyDescent="0.25">
      <c r="A4" s="13" t="s">
        <v>30</v>
      </c>
      <c r="B4" s="16">
        <v>151</v>
      </c>
      <c r="C4" s="7">
        <v>190</v>
      </c>
      <c r="D4" s="7">
        <v>188</v>
      </c>
      <c r="E4" s="7">
        <v>170</v>
      </c>
      <c r="F4" s="7">
        <v>154</v>
      </c>
      <c r="G4" s="7">
        <v>42.7</v>
      </c>
      <c r="H4" s="7">
        <v>53.2</v>
      </c>
      <c r="I4" s="7">
        <v>152</v>
      </c>
      <c r="J4" s="7">
        <v>103</v>
      </c>
      <c r="K4" s="7">
        <v>181</v>
      </c>
      <c r="L4" s="7">
        <v>184</v>
      </c>
      <c r="M4" s="7">
        <v>200</v>
      </c>
      <c r="N4" s="7">
        <v>170</v>
      </c>
      <c r="O4" s="7">
        <v>142</v>
      </c>
      <c r="P4" s="7">
        <v>199</v>
      </c>
      <c r="Q4" s="7">
        <v>190</v>
      </c>
      <c r="R4" s="7">
        <v>159</v>
      </c>
      <c r="S4" s="7">
        <v>191</v>
      </c>
      <c r="T4" s="7">
        <v>199</v>
      </c>
      <c r="U4" s="7">
        <v>171</v>
      </c>
      <c r="V4" s="7">
        <v>186</v>
      </c>
      <c r="W4" s="7">
        <v>185</v>
      </c>
      <c r="X4" s="7">
        <v>142</v>
      </c>
      <c r="Y4" s="7">
        <v>130</v>
      </c>
      <c r="Z4" s="16">
        <v>85.8</v>
      </c>
      <c r="AA4" s="16">
        <v>216</v>
      </c>
      <c r="AB4" s="16">
        <v>208</v>
      </c>
      <c r="AC4" s="16">
        <v>213</v>
      </c>
      <c r="AD4" s="16">
        <v>202</v>
      </c>
      <c r="AE4" s="16">
        <v>200</v>
      </c>
      <c r="AF4" s="16">
        <v>202</v>
      </c>
      <c r="AG4" s="16">
        <v>94.8</v>
      </c>
      <c r="AH4" s="16"/>
      <c r="AI4" s="9">
        <f>SUM(C4:AG4)</f>
        <v>5103.5000000000009</v>
      </c>
      <c r="AJ4" s="14">
        <f>AVERAGE(C4:AG4)</f>
        <v>164.62903225806454</v>
      </c>
      <c r="AK4" s="15"/>
    </row>
    <row r="5" spans="1:40" x14ac:dyDescent="0.25">
      <c r="A5" s="11" t="s">
        <v>0</v>
      </c>
      <c r="B5" s="10">
        <v>214049</v>
      </c>
      <c r="C5" s="10">
        <v>214239</v>
      </c>
      <c r="D5" s="10">
        <v>214426</v>
      </c>
      <c r="E5" s="10">
        <v>214596</v>
      </c>
      <c r="F5" s="10">
        <v>214750</v>
      </c>
      <c r="G5" s="10">
        <v>214793</v>
      </c>
      <c r="H5" s="10">
        <v>214846</v>
      </c>
      <c r="I5" s="10">
        <v>214998</v>
      </c>
      <c r="J5" s="10">
        <v>215100</v>
      </c>
      <c r="K5" s="10">
        <v>215282</v>
      </c>
      <c r="L5" s="10">
        <v>215466</v>
      </c>
      <c r="M5" s="10">
        <v>215667</v>
      </c>
      <c r="N5" s="10">
        <v>215837</v>
      </c>
      <c r="O5" s="10">
        <v>215979</v>
      </c>
      <c r="P5" s="10">
        <v>216178</v>
      </c>
      <c r="Q5" s="10">
        <v>216368</v>
      </c>
      <c r="R5" s="10">
        <v>216527</v>
      </c>
      <c r="S5" s="10">
        <v>216718</v>
      </c>
      <c r="T5" s="10">
        <v>216917</v>
      </c>
      <c r="U5" s="10">
        <v>217088</v>
      </c>
      <c r="V5" s="10">
        <v>217274</v>
      </c>
      <c r="W5" s="10">
        <v>217459</v>
      </c>
      <c r="X5" s="10">
        <v>217601</v>
      </c>
      <c r="Y5" s="10">
        <v>217731</v>
      </c>
      <c r="Z5" s="10">
        <v>217817</v>
      </c>
      <c r="AA5" s="10">
        <v>218033</v>
      </c>
      <c r="AB5" s="10">
        <v>218240</v>
      </c>
      <c r="AC5" s="10">
        <v>218453</v>
      </c>
      <c r="AD5" s="10">
        <v>218655</v>
      </c>
      <c r="AE5" s="10">
        <v>218855</v>
      </c>
      <c r="AF5" s="10">
        <v>219057</v>
      </c>
      <c r="AG5" s="10">
        <v>219152</v>
      </c>
      <c r="AI5" s="10">
        <f>MAX(C5:AG5)-B5</f>
        <v>5103</v>
      </c>
    </row>
    <row r="6" spans="1:40" x14ac:dyDescent="0.25">
      <c r="B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107</v>
      </c>
      <c r="C7" s="12">
        <v>141</v>
      </c>
      <c r="D7" s="12">
        <v>134</v>
      </c>
      <c r="E7" s="12">
        <v>112</v>
      </c>
      <c r="F7" s="12">
        <v>106</v>
      </c>
      <c r="G7" s="12">
        <v>5.04</v>
      </c>
      <c r="H7" s="12">
        <v>11</v>
      </c>
      <c r="I7" s="12">
        <v>107</v>
      </c>
      <c r="J7" s="12">
        <v>50.2</v>
      </c>
      <c r="K7" s="12">
        <v>133</v>
      </c>
      <c r="L7" s="12">
        <v>130</v>
      </c>
      <c r="M7" s="12">
        <v>138</v>
      </c>
      <c r="N7" s="12">
        <v>121</v>
      </c>
      <c r="O7" s="12">
        <v>89.1</v>
      </c>
      <c r="P7" s="12">
        <v>128</v>
      </c>
      <c r="Q7" s="12">
        <v>134</v>
      </c>
      <c r="R7" s="12">
        <v>108</v>
      </c>
      <c r="S7" s="12">
        <v>136</v>
      </c>
      <c r="T7" s="12">
        <v>141</v>
      </c>
      <c r="U7" s="12">
        <v>109</v>
      </c>
      <c r="V7" s="12">
        <v>126</v>
      </c>
      <c r="W7" s="12">
        <v>138</v>
      </c>
      <c r="X7" s="12">
        <v>86.4</v>
      </c>
      <c r="Y7" s="12">
        <v>84.8</v>
      </c>
      <c r="Z7" s="12">
        <v>44.9</v>
      </c>
      <c r="AA7" s="12">
        <v>156</v>
      </c>
      <c r="AB7" s="12">
        <v>154</v>
      </c>
      <c r="AC7" s="12">
        <v>147</v>
      </c>
      <c r="AD7" s="12">
        <v>146</v>
      </c>
      <c r="AE7" s="12">
        <v>145</v>
      </c>
      <c r="AF7" s="12">
        <v>154</v>
      </c>
      <c r="AG7" s="12">
        <v>45.2</v>
      </c>
      <c r="AH7" s="12"/>
      <c r="AI7" s="24">
        <f>SUM(C7:AG7)</f>
        <v>3460.6400000000003</v>
      </c>
    </row>
    <row r="8" spans="1:40" x14ac:dyDescent="0.25">
      <c r="A8" s="11" t="s">
        <v>106</v>
      </c>
      <c r="B8" s="12">
        <v>44.3</v>
      </c>
      <c r="C8" s="12">
        <v>48.5</v>
      </c>
      <c r="D8" s="12">
        <v>53.7</v>
      </c>
      <c r="E8" s="12">
        <v>58.2</v>
      </c>
      <c r="F8" s="12">
        <v>47.8</v>
      </c>
      <c r="G8" s="12">
        <v>37.6</v>
      </c>
      <c r="H8" s="12">
        <v>42.2</v>
      </c>
      <c r="I8" s="12">
        <v>45.3</v>
      </c>
      <c r="J8" s="12">
        <v>52.3</v>
      </c>
      <c r="K8" s="12">
        <v>48.7</v>
      </c>
      <c r="L8" s="12">
        <v>54.7</v>
      </c>
      <c r="M8" s="12">
        <v>62.6</v>
      </c>
      <c r="N8" s="12">
        <v>49.5</v>
      </c>
      <c r="O8" s="12">
        <v>53.1</v>
      </c>
      <c r="P8" s="12">
        <v>71.2</v>
      </c>
      <c r="Q8" s="12">
        <v>55.1</v>
      </c>
      <c r="R8" s="12">
        <v>51.7</v>
      </c>
      <c r="S8" s="12">
        <v>54.9</v>
      </c>
      <c r="T8" s="12">
        <v>57.9</v>
      </c>
      <c r="U8" s="12">
        <v>61.6</v>
      </c>
      <c r="V8" s="12">
        <v>60.3</v>
      </c>
      <c r="W8" s="12">
        <v>46.9</v>
      </c>
      <c r="X8" s="12">
        <v>55.8</v>
      </c>
      <c r="Y8" s="12">
        <v>45.4</v>
      </c>
      <c r="Z8" s="12">
        <v>40.9</v>
      </c>
      <c r="AA8" s="12">
        <v>59.6</v>
      </c>
      <c r="AB8" s="12">
        <v>54.1</v>
      </c>
      <c r="AC8" s="12">
        <v>66.3</v>
      </c>
      <c r="AD8" s="12">
        <v>55.7</v>
      </c>
      <c r="AE8" s="12">
        <v>55.2</v>
      </c>
      <c r="AF8" s="12">
        <v>48.3</v>
      </c>
      <c r="AG8" s="12">
        <v>49.6</v>
      </c>
      <c r="AI8" s="24">
        <f>SUM(C8:AG8)</f>
        <v>1644.7</v>
      </c>
      <c r="AJ8" s="21">
        <f>AVERAGE(C8:AG8)</f>
        <v>53.054838709677419</v>
      </c>
    </row>
  </sheetData>
  <conditionalFormatting sqref="C4:AG4">
    <cfRule type="colorScale" priority="2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F3" sqref="AF3:AF8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30</v>
      </c>
      <c r="C3" s="12">
        <v>29.8</v>
      </c>
      <c r="D3" s="12">
        <v>30</v>
      </c>
      <c r="E3" s="12">
        <v>30</v>
      </c>
      <c r="F3" s="12">
        <v>24</v>
      </c>
      <c r="G3" s="12">
        <v>30</v>
      </c>
      <c r="H3" s="12">
        <v>30</v>
      </c>
      <c r="I3" s="12">
        <v>30</v>
      </c>
      <c r="J3" s="12">
        <v>27.6</v>
      </c>
      <c r="K3" s="12">
        <v>30</v>
      </c>
      <c r="L3" s="12">
        <v>27</v>
      </c>
      <c r="M3" s="12">
        <v>24.4</v>
      </c>
      <c r="N3" s="12">
        <v>25.8</v>
      </c>
      <c r="O3" s="12">
        <v>24.1</v>
      </c>
      <c r="P3" s="12">
        <v>24.5</v>
      </c>
      <c r="Q3" s="12">
        <v>24.9</v>
      </c>
      <c r="R3" s="12">
        <v>28.1</v>
      </c>
      <c r="S3" s="12">
        <v>23.5</v>
      </c>
      <c r="T3" s="12">
        <v>22.9</v>
      </c>
      <c r="U3" s="12">
        <v>22.3</v>
      </c>
      <c r="V3" s="12">
        <v>26</v>
      </c>
      <c r="W3" s="12">
        <v>29.1</v>
      </c>
      <c r="X3" s="12">
        <v>30</v>
      </c>
      <c r="Y3" s="12">
        <v>29.9</v>
      </c>
      <c r="Z3" s="12">
        <v>21.1</v>
      </c>
      <c r="AA3" s="12">
        <v>24</v>
      </c>
      <c r="AB3" s="12">
        <v>30</v>
      </c>
      <c r="AC3" s="12">
        <v>18.2</v>
      </c>
      <c r="AD3" s="12">
        <v>25.9</v>
      </c>
      <c r="AE3" s="12">
        <v>30</v>
      </c>
      <c r="AF3" s="12">
        <v>28.3</v>
      </c>
      <c r="AG3" s="12"/>
      <c r="AH3" s="12"/>
      <c r="AI3" s="12"/>
    </row>
    <row r="4" spans="1:40" s="7" customFormat="1" x14ac:dyDescent="0.25">
      <c r="A4" s="13" t="s">
        <v>30</v>
      </c>
      <c r="B4" s="16">
        <v>94.8</v>
      </c>
      <c r="C4" s="7">
        <v>106</v>
      </c>
      <c r="D4" s="7">
        <v>179</v>
      </c>
      <c r="E4" s="7">
        <v>128</v>
      </c>
      <c r="F4" s="7">
        <v>179</v>
      </c>
      <c r="G4" s="7">
        <v>123</v>
      </c>
      <c r="H4" s="7">
        <v>181</v>
      </c>
      <c r="I4" s="7">
        <v>143</v>
      </c>
      <c r="J4" s="7">
        <v>129</v>
      </c>
      <c r="K4" s="7">
        <v>150</v>
      </c>
      <c r="L4" s="7">
        <v>227</v>
      </c>
      <c r="M4" s="7">
        <v>219</v>
      </c>
      <c r="N4" s="7">
        <v>206</v>
      </c>
      <c r="O4" s="7">
        <v>195</v>
      </c>
      <c r="P4" s="7">
        <v>219</v>
      </c>
      <c r="Q4" s="7">
        <v>183</v>
      </c>
      <c r="R4" s="7">
        <v>190</v>
      </c>
      <c r="S4" s="7">
        <v>197</v>
      </c>
      <c r="T4" s="7">
        <v>204</v>
      </c>
      <c r="U4" s="7">
        <v>201</v>
      </c>
      <c r="V4" s="7">
        <v>205</v>
      </c>
      <c r="W4" s="7">
        <v>156</v>
      </c>
      <c r="X4" s="7">
        <v>111</v>
      </c>
      <c r="Y4" s="7">
        <v>176</v>
      </c>
      <c r="Z4" s="16">
        <v>63.8</v>
      </c>
      <c r="AA4" s="16">
        <v>218</v>
      </c>
      <c r="AB4" s="16">
        <v>182</v>
      </c>
      <c r="AC4" s="16">
        <v>69.3</v>
      </c>
      <c r="AD4" s="16">
        <v>79.2</v>
      </c>
      <c r="AE4" s="16">
        <v>213</v>
      </c>
      <c r="AF4" s="16">
        <v>193</v>
      </c>
      <c r="AG4" s="16"/>
      <c r="AH4" s="16"/>
      <c r="AI4" s="9">
        <f>SUM(C4:AG4)</f>
        <v>5025.3</v>
      </c>
      <c r="AJ4" s="14">
        <f>AVERAGE(C4:AG4)</f>
        <v>167.51000000000002</v>
      </c>
      <c r="AK4" s="15"/>
    </row>
    <row r="5" spans="1:40" x14ac:dyDescent="0.25">
      <c r="A5" s="11" t="s">
        <v>0</v>
      </c>
      <c r="B5" s="10">
        <v>219152</v>
      </c>
      <c r="C5" s="10">
        <v>219258</v>
      </c>
      <c r="D5" s="10">
        <v>219437</v>
      </c>
      <c r="E5" s="10">
        <v>219565</v>
      </c>
      <c r="F5" s="10">
        <v>219744</v>
      </c>
      <c r="G5" s="10">
        <v>219867</v>
      </c>
      <c r="H5" s="10">
        <v>220048</v>
      </c>
      <c r="I5" s="10">
        <v>220190</v>
      </c>
      <c r="J5" s="10">
        <v>220319</v>
      </c>
      <c r="K5" s="10">
        <v>220469</v>
      </c>
      <c r="L5" s="10">
        <v>220696</v>
      </c>
      <c r="M5" s="10">
        <v>220916</v>
      </c>
      <c r="N5" s="10">
        <v>221122</v>
      </c>
      <c r="O5" s="10">
        <v>221317</v>
      </c>
      <c r="P5" s="10">
        <v>221536</v>
      </c>
      <c r="Q5" s="10">
        <v>221719</v>
      </c>
      <c r="R5" s="10">
        <v>221909</v>
      </c>
      <c r="S5" s="10">
        <v>222106</v>
      </c>
      <c r="T5" s="10">
        <v>222310</v>
      </c>
      <c r="U5" s="10">
        <v>222512</v>
      </c>
      <c r="V5" s="10">
        <v>222717</v>
      </c>
      <c r="W5" s="10">
        <v>222873</v>
      </c>
      <c r="X5" s="10">
        <v>222984</v>
      </c>
      <c r="Y5" s="10">
        <v>223160</v>
      </c>
      <c r="Z5" s="10">
        <v>223223</v>
      </c>
      <c r="AA5" s="10">
        <v>223442</v>
      </c>
      <c r="AB5" s="10">
        <v>223624</v>
      </c>
      <c r="AC5" s="10">
        <v>223693</v>
      </c>
      <c r="AD5" s="10">
        <v>223772</v>
      </c>
      <c r="AE5" s="10">
        <v>223986</v>
      </c>
      <c r="AF5" s="10">
        <v>224178</v>
      </c>
      <c r="AG5" s="10"/>
      <c r="AI5" s="10">
        <f>MAX(C5:AG5)-B5</f>
        <v>5026</v>
      </c>
    </row>
    <row r="6" spans="1:40" x14ac:dyDescent="0.25">
      <c r="B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A7" s="11" t="s">
        <v>118</v>
      </c>
      <c r="B7" s="12">
        <v>45.2</v>
      </c>
      <c r="C7" s="12">
        <v>57.9</v>
      </c>
      <c r="D7" s="12">
        <v>133</v>
      </c>
      <c r="E7" s="12">
        <v>72.7</v>
      </c>
      <c r="F7" s="12">
        <v>142</v>
      </c>
      <c r="G7" s="12">
        <v>81.599999999999994</v>
      </c>
      <c r="H7" s="12">
        <v>134</v>
      </c>
      <c r="I7" s="12">
        <v>88.5</v>
      </c>
      <c r="J7" s="12">
        <v>73.599999999999994</v>
      </c>
      <c r="K7" s="12">
        <v>96.2</v>
      </c>
      <c r="L7" s="12">
        <v>176</v>
      </c>
      <c r="M7" s="12">
        <v>160</v>
      </c>
      <c r="N7" s="12">
        <v>152</v>
      </c>
      <c r="O7" s="12">
        <v>148</v>
      </c>
      <c r="P7" s="12">
        <v>165</v>
      </c>
      <c r="Q7" s="12">
        <v>124</v>
      </c>
      <c r="R7" s="12">
        <v>141</v>
      </c>
      <c r="S7" s="12">
        <v>147</v>
      </c>
      <c r="T7" s="12">
        <v>157</v>
      </c>
      <c r="U7" s="12">
        <v>146</v>
      </c>
      <c r="V7" s="12">
        <v>151</v>
      </c>
      <c r="W7" s="12">
        <v>99.3</v>
      </c>
      <c r="X7" s="12">
        <v>71.900000000000006</v>
      </c>
      <c r="Y7" s="12">
        <v>128</v>
      </c>
      <c r="Z7" s="12">
        <v>18.100000000000001</v>
      </c>
      <c r="AA7" s="12">
        <v>153</v>
      </c>
      <c r="AB7" s="12">
        <v>113</v>
      </c>
      <c r="AC7" s="12">
        <v>29.1</v>
      </c>
      <c r="AD7" s="12">
        <v>26.2</v>
      </c>
      <c r="AE7" s="12">
        <v>151</v>
      </c>
      <c r="AF7" s="12">
        <v>146</v>
      </c>
      <c r="AG7" s="12"/>
      <c r="AH7" s="12"/>
      <c r="AI7" s="24">
        <f>SUM(C7:AG7)</f>
        <v>3482.1</v>
      </c>
    </row>
    <row r="8" spans="1:40" x14ac:dyDescent="0.25">
      <c r="A8" s="11" t="s">
        <v>106</v>
      </c>
      <c r="B8" s="12">
        <v>49.6</v>
      </c>
      <c r="C8" s="12">
        <v>48.3</v>
      </c>
      <c r="D8" s="12">
        <v>46.6</v>
      </c>
      <c r="E8" s="12">
        <v>54.9</v>
      </c>
      <c r="F8" s="12">
        <v>36.799999999999997</v>
      </c>
      <c r="G8" s="12">
        <v>41.6</v>
      </c>
      <c r="H8" s="12">
        <v>46.2</v>
      </c>
      <c r="I8" s="12">
        <v>54.1</v>
      </c>
      <c r="J8" s="12">
        <v>55.2</v>
      </c>
      <c r="K8" s="12">
        <v>54</v>
      </c>
      <c r="L8" s="12">
        <v>50.9</v>
      </c>
      <c r="M8" s="12">
        <v>59</v>
      </c>
      <c r="N8" s="12">
        <v>54.7</v>
      </c>
      <c r="O8" s="12">
        <v>47.1</v>
      </c>
      <c r="P8" s="12">
        <v>54</v>
      </c>
      <c r="Q8" s="12">
        <v>59.1</v>
      </c>
      <c r="R8" s="12">
        <v>48.8</v>
      </c>
      <c r="S8" s="12">
        <v>48.9</v>
      </c>
      <c r="T8" s="12">
        <v>47.7</v>
      </c>
      <c r="U8" s="12">
        <v>55.7</v>
      </c>
      <c r="V8" s="12">
        <v>54</v>
      </c>
      <c r="W8" s="12">
        <v>56.9</v>
      </c>
      <c r="X8" s="12">
        <v>38.9</v>
      </c>
      <c r="Y8" s="12">
        <v>47.5</v>
      </c>
      <c r="Z8" s="12">
        <v>45.7</v>
      </c>
      <c r="AA8" s="12">
        <v>65.7</v>
      </c>
      <c r="AB8" s="12">
        <v>69.3</v>
      </c>
      <c r="AC8" s="12">
        <v>40.299999999999997</v>
      </c>
      <c r="AD8" s="12">
        <v>53.1</v>
      </c>
      <c r="AE8" s="12">
        <v>61.8</v>
      </c>
      <c r="AF8" s="12">
        <v>46.7</v>
      </c>
      <c r="AG8" s="12"/>
      <c r="AI8" s="24">
        <f>SUM(C8:AG8)</f>
        <v>1543.5000000000002</v>
      </c>
      <c r="AJ8" s="21">
        <f>AVERAGE(C8:AG8)</f>
        <v>51.45000000000001</v>
      </c>
    </row>
  </sheetData>
  <conditionalFormatting sqref="B4:AG4">
    <cfRule type="colorScale" priority="3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28.3</v>
      </c>
      <c r="C3" s="12">
        <v>30</v>
      </c>
      <c r="D3" s="12">
        <v>24.2</v>
      </c>
      <c r="E3" s="12">
        <v>29.9</v>
      </c>
      <c r="F3" s="12">
        <v>30</v>
      </c>
      <c r="G3" s="12">
        <v>25.9</v>
      </c>
      <c r="H3" s="12">
        <v>24</v>
      </c>
      <c r="I3" s="12">
        <v>29.5</v>
      </c>
      <c r="J3" s="12">
        <v>25</v>
      </c>
      <c r="K3" s="12">
        <v>28.3</v>
      </c>
      <c r="L3" s="12">
        <v>25.8</v>
      </c>
      <c r="M3" s="12">
        <v>24.4</v>
      </c>
      <c r="N3" s="12">
        <v>25</v>
      </c>
      <c r="O3" s="12">
        <v>22.8</v>
      </c>
      <c r="P3" s="12">
        <v>25.7</v>
      </c>
      <c r="Q3" s="12">
        <v>22.7</v>
      </c>
      <c r="R3" s="12">
        <v>23.5</v>
      </c>
      <c r="S3" s="12">
        <v>23.9</v>
      </c>
      <c r="T3" s="12">
        <v>22.7</v>
      </c>
      <c r="U3" s="12">
        <v>22.2</v>
      </c>
      <c r="V3" s="12">
        <v>25.5</v>
      </c>
      <c r="W3" s="12">
        <v>22.9</v>
      </c>
      <c r="X3" s="12">
        <v>22.6</v>
      </c>
      <c r="Y3" s="12">
        <v>29.7</v>
      </c>
      <c r="Z3" s="12">
        <v>22.6</v>
      </c>
      <c r="AA3" s="12">
        <v>26.2</v>
      </c>
      <c r="AB3" s="12">
        <v>30</v>
      </c>
      <c r="AC3" s="12">
        <v>27.7</v>
      </c>
      <c r="AD3" s="12">
        <v>26.6</v>
      </c>
      <c r="AE3" s="12">
        <v>25.9</v>
      </c>
      <c r="AF3" s="12">
        <v>30</v>
      </c>
      <c r="AG3" s="12">
        <v>30</v>
      </c>
      <c r="AH3" s="12"/>
      <c r="AI3" s="12"/>
    </row>
    <row r="4" spans="1:40" s="7" customFormat="1" x14ac:dyDescent="0.25">
      <c r="A4" s="13" t="s">
        <v>30</v>
      </c>
      <c r="B4" s="16">
        <v>193</v>
      </c>
      <c r="C4" s="7">
        <v>135</v>
      </c>
      <c r="D4" s="7">
        <v>222</v>
      </c>
      <c r="E4" s="7">
        <v>193</v>
      </c>
      <c r="F4" s="7">
        <v>130</v>
      </c>
      <c r="G4" s="7">
        <v>198</v>
      </c>
      <c r="H4" s="7">
        <v>209</v>
      </c>
      <c r="I4" s="7">
        <v>190</v>
      </c>
      <c r="J4" s="7">
        <v>221</v>
      </c>
      <c r="K4" s="7">
        <v>218</v>
      </c>
      <c r="L4" s="7">
        <v>209</v>
      </c>
      <c r="M4" s="7">
        <v>219</v>
      </c>
      <c r="N4" s="7">
        <v>214</v>
      </c>
      <c r="O4" s="7">
        <v>203</v>
      </c>
      <c r="P4" s="7">
        <v>196</v>
      </c>
      <c r="Q4" s="7">
        <v>201</v>
      </c>
      <c r="R4" s="7">
        <v>206</v>
      </c>
      <c r="S4" s="7">
        <v>208</v>
      </c>
      <c r="T4" s="7">
        <v>201</v>
      </c>
      <c r="U4" s="7">
        <v>190</v>
      </c>
      <c r="V4" s="7">
        <v>115</v>
      </c>
      <c r="W4" s="7">
        <v>191</v>
      </c>
      <c r="X4" s="7">
        <v>190</v>
      </c>
      <c r="Y4" s="7">
        <v>122</v>
      </c>
      <c r="Z4" s="16">
        <v>194</v>
      </c>
      <c r="AA4" s="16">
        <v>174</v>
      </c>
      <c r="AB4" s="16">
        <v>151</v>
      </c>
      <c r="AC4" s="16">
        <v>199</v>
      </c>
      <c r="AD4" s="16">
        <v>174</v>
      </c>
      <c r="AE4" s="16">
        <v>86.8</v>
      </c>
      <c r="AF4" s="16">
        <v>165</v>
      </c>
      <c r="AG4" s="16">
        <v>184</v>
      </c>
      <c r="AH4" s="16"/>
      <c r="AI4" s="9">
        <f>SUM(C4:AG4)</f>
        <v>5708.8</v>
      </c>
      <c r="AJ4" s="14">
        <f>AVERAGE(C4:AG4)</f>
        <v>184.15483870967742</v>
      </c>
      <c r="AK4" s="15"/>
    </row>
    <row r="5" spans="1:40" x14ac:dyDescent="0.25">
      <c r="A5" s="11" t="s">
        <v>0</v>
      </c>
      <c r="B5" s="10">
        <v>224178</v>
      </c>
      <c r="C5" s="10">
        <v>224314</v>
      </c>
      <c r="D5" s="10">
        <v>224535</v>
      </c>
      <c r="E5" s="10">
        <v>224729</v>
      </c>
      <c r="F5" s="10">
        <v>224859</v>
      </c>
      <c r="G5" s="10">
        <v>225057</v>
      </c>
      <c r="H5" s="10">
        <v>225266</v>
      </c>
      <c r="I5" s="10">
        <v>225456</v>
      </c>
      <c r="J5" s="10">
        <v>225677</v>
      </c>
      <c r="K5" s="10">
        <v>225895</v>
      </c>
      <c r="L5" s="10">
        <v>226104</v>
      </c>
      <c r="M5" s="10">
        <v>226323</v>
      </c>
      <c r="N5" s="10">
        <v>226537</v>
      </c>
      <c r="O5" s="10">
        <v>226740</v>
      </c>
      <c r="P5" s="10">
        <v>226936</v>
      </c>
      <c r="Q5" s="10">
        <v>227137</v>
      </c>
      <c r="R5" s="10">
        <v>227343</v>
      </c>
      <c r="S5" s="10">
        <v>227551</v>
      </c>
      <c r="T5" s="10">
        <v>227751</v>
      </c>
      <c r="U5" s="10">
        <v>227942</v>
      </c>
      <c r="V5" s="10">
        <v>228057</v>
      </c>
      <c r="W5" s="10">
        <v>228247</v>
      </c>
      <c r="X5" s="10">
        <v>228438</v>
      </c>
      <c r="Y5" s="10">
        <v>228560</v>
      </c>
      <c r="Z5" s="10">
        <v>228754</v>
      </c>
      <c r="AA5" s="10">
        <v>228928</v>
      </c>
      <c r="AB5" s="10">
        <v>229080</v>
      </c>
      <c r="AC5" s="10">
        <v>229279</v>
      </c>
      <c r="AD5" s="10">
        <v>229452</v>
      </c>
      <c r="AE5" s="10">
        <v>229539</v>
      </c>
      <c r="AF5" s="10">
        <v>229704</v>
      </c>
      <c r="AG5" s="10">
        <v>229888</v>
      </c>
      <c r="AI5" s="10">
        <f>MAX(C5:AG5)-B5</f>
        <v>5710</v>
      </c>
    </row>
    <row r="6" spans="1:40" x14ac:dyDescent="0.25">
      <c r="B6" s="10"/>
      <c r="C6" s="12">
        <f>C5-$B$5-C4</f>
        <v>1</v>
      </c>
      <c r="D6" s="12">
        <f>D5-$B$5-SUM($C$4:D4)</f>
        <v>0</v>
      </c>
      <c r="E6" s="12">
        <f>E5-$B$5-SUM($C$4:E4)</f>
        <v>1</v>
      </c>
      <c r="F6" s="12">
        <f>F5-$B$5-SUM($C$4:F4)</f>
        <v>1</v>
      </c>
      <c r="G6" s="12">
        <f>G5-$B$5-SUM($C$4:G4)</f>
        <v>1</v>
      </c>
      <c r="H6" s="12">
        <f>H5-$B$5-SUM($C$4:H4)</f>
        <v>1</v>
      </c>
      <c r="I6" s="12">
        <f>I5-$B$5-SUM($C$4:I4)</f>
        <v>1</v>
      </c>
      <c r="J6" s="12">
        <f>J5-$B$5-SUM($C$4:J4)</f>
        <v>1</v>
      </c>
      <c r="K6" s="12">
        <f>K5-$B$5-SUM($C$4:K4)</f>
        <v>1</v>
      </c>
      <c r="L6" s="12">
        <f>L5-$B$5-SUM($C$4:L4)</f>
        <v>1</v>
      </c>
      <c r="M6" s="12">
        <f>M5-$B$5-SUM($C$4:M4)</f>
        <v>1</v>
      </c>
      <c r="N6" s="12">
        <f>N5-$B$5-SUM($C$4:N4)</f>
        <v>1</v>
      </c>
      <c r="O6" s="12">
        <f>O5-$B$5-SUM($C$4:O4)</f>
        <v>1</v>
      </c>
      <c r="P6" s="12">
        <f>P5-$B$5-SUM($C$4:P4)</f>
        <v>1</v>
      </c>
      <c r="Q6" s="12">
        <f>Q5-$B$5-SUM($C$4:Q4)</f>
        <v>1</v>
      </c>
      <c r="R6" s="12">
        <f>R5-$B$5-SUM($C$4:R4)</f>
        <v>1</v>
      </c>
      <c r="S6" s="12">
        <f>S5-$B$5-SUM($C$4:S4)</f>
        <v>1</v>
      </c>
      <c r="T6" s="12">
        <f>T5-$B$5-SUM($C$4:T4)</f>
        <v>0</v>
      </c>
      <c r="U6" s="12">
        <f>U5-$B$5-SUM($C$4:U4)</f>
        <v>1</v>
      </c>
      <c r="V6" s="12">
        <f>V5-$B$5-SUM($C$4:V4)</f>
        <v>1</v>
      </c>
      <c r="W6" s="12">
        <f>W5-$B$5-SUM($C$4:W4)</f>
        <v>0</v>
      </c>
      <c r="X6" s="12">
        <f>X5-$B$5-SUM($C$4:X4)</f>
        <v>1</v>
      </c>
      <c r="Y6" s="12">
        <f>Y5-$B$5-SUM($C$4:Y4)</f>
        <v>1</v>
      </c>
      <c r="Z6" s="12">
        <f>Z5-$B$5-SUM($C$4:Z4)</f>
        <v>1</v>
      </c>
      <c r="AA6" s="12">
        <f>AA5-$B$5-SUM($C$4:AA4)</f>
        <v>1</v>
      </c>
      <c r="AB6" s="12">
        <f>AB5-$B$5-SUM($C$4:AB4)</f>
        <v>2</v>
      </c>
      <c r="AC6" s="12">
        <f>AC5-$B$5-SUM($C$4:AC4)</f>
        <v>2</v>
      </c>
      <c r="AD6" s="12">
        <f>AD5-$B$5-SUM($C$4:AD4)</f>
        <v>1</v>
      </c>
      <c r="AE6" s="12">
        <f>AE5-$B$5-SUM($C$4:AE4)</f>
        <v>1.1999999999998181</v>
      </c>
      <c r="AF6" s="12">
        <f>AF5-$B$5-SUM($C$4:AF4)</f>
        <v>1.1999999999998181</v>
      </c>
      <c r="AG6" s="12">
        <f>AG5-$B$5-SUM($C$4:AG4)</f>
        <v>1.1999999999998181</v>
      </c>
    </row>
    <row r="7" spans="1:40" x14ac:dyDescent="0.25">
      <c r="A7" s="11" t="s">
        <v>118</v>
      </c>
      <c r="B7" s="12">
        <v>146</v>
      </c>
      <c r="C7" s="16">
        <v>193</v>
      </c>
      <c r="D7" s="12">
        <v>167</v>
      </c>
      <c r="E7" s="12">
        <v>142</v>
      </c>
      <c r="F7" s="12">
        <v>80</v>
      </c>
      <c r="G7" s="12">
        <v>134</v>
      </c>
      <c r="H7" s="12">
        <v>153</v>
      </c>
      <c r="I7" s="12">
        <v>137</v>
      </c>
      <c r="J7" s="12">
        <v>159</v>
      </c>
      <c r="K7" s="12">
        <v>144</v>
      </c>
      <c r="L7" s="12">
        <v>142</v>
      </c>
      <c r="M7" s="12">
        <v>157</v>
      </c>
      <c r="N7" s="12">
        <v>150</v>
      </c>
      <c r="O7" s="12">
        <v>136</v>
      </c>
      <c r="P7" s="12">
        <v>132</v>
      </c>
      <c r="Q7" s="12">
        <v>134</v>
      </c>
      <c r="R7" s="12">
        <v>152</v>
      </c>
      <c r="S7" s="12">
        <v>142</v>
      </c>
      <c r="T7" s="12">
        <v>144</v>
      </c>
      <c r="U7" s="12">
        <v>128</v>
      </c>
      <c r="V7" s="12">
        <v>71</v>
      </c>
      <c r="W7" s="12">
        <v>139</v>
      </c>
      <c r="X7" s="12">
        <v>131</v>
      </c>
      <c r="Y7" s="12">
        <v>62.2</v>
      </c>
      <c r="Z7" s="12">
        <v>122</v>
      </c>
      <c r="AA7" s="12">
        <v>109</v>
      </c>
      <c r="AB7" s="12">
        <v>91.1</v>
      </c>
      <c r="AC7" s="12">
        <v>140</v>
      </c>
      <c r="AD7" s="12">
        <v>128</v>
      </c>
      <c r="AE7" s="12">
        <v>36.9</v>
      </c>
      <c r="AF7" s="12">
        <v>106</v>
      </c>
      <c r="AG7" s="12">
        <v>128</v>
      </c>
      <c r="AH7" s="12"/>
      <c r="AI7" s="24">
        <f>SUM(C7:AG7)</f>
        <v>3990.2</v>
      </c>
    </row>
    <row r="8" spans="1:40" x14ac:dyDescent="0.25">
      <c r="A8" s="11" t="s">
        <v>106</v>
      </c>
      <c r="B8" s="12">
        <v>46.7</v>
      </c>
      <c r="C8" s="10">
        <v>48.2</v>
      </c>
      <c r="D8" s="12">
        <v>54.5</v>
      </c>
      <c r="E8" s="12">
        <v>51.5</v>
      </c>
      <c r="F8" s="12">
        <v>50.1</v>
      </c>
      <c r="G8" s="12">
        <v>63.5</v>
      </c>
      <c r="H8" s="12">
        <v>55.4</v>
      </c>
      <c r="I8" s="12">
        <v>52.6</v>
      </c>
      <c r="J8" s="12">
        <v>61.7</v>
      </c>
      <c r="K8" s="12">
        <v>74</v>
      </c>
      <c r="L8" s="12">
        <v>66.7</v>
      </c>
      <c r="M8" s="12">
        <v>62.2</v>
      </c>
      <c r="N8" s="12">
        <v>63.8</v>
      </c>
      <c r="O8" s="12">
        <v>67.400000000000006</v>
      </c>
      <c r="P8" s="12">
        <v>63.6</v>
      </c>
      <c r="Q8" s="12">
        <v>67.400000000000006</v>
      </c>
      <c r="R8" s="12">
        <v>54</v>
      </c>
      <c r="S8" s="12">
        <v>66</v>
      </c>
      <c r="T8" s="12">
        <v>56.8</v>
      </c>
      <c r="U8" s="12">
        <v>62.7</v>
      </c>
      <c r="V8" s="12">
        <v>43.6</v>
      </c>
      <c r="W8" s="12">
        <v>52.1</v>
      </c>
      <c r="X8" s="12">
        <v>59.2</v>
      </c>
      <c r="Y8" s="12">
        <v>60.1</v>
      </c>
      <c r="Z8" s="12">
        <v>72.7</v>
      </c>
      <c r="AA8" s="12">
        <v>65.400000000000006</v>
      </c>
      <c r="AB8" s="12">
        <v>60</v>
      </c>
      <c r="AC8" s="12">
        <v>58.9</v>
      </c>
      <c r="AD8" s="12">
        <v>46.2</v>
      </c>
      <c r="AE8" s="12">
        <v>49.8</v>
      </c>
      <c r="AF8" s="12">
        <v>59</v>
      </c>
      <c r="AG8" s="12">
        <v>55.9</v>
      </c>
      <c r="AI8" s="24">
        <f>SUM(C8:AG8)</f>
        <v>1825</v>
      </c>
      <c r="AJ8" s="21">
        <f>AVERAGE(C8:AG8)</f>
        <v>58.87096774193548</v>
      </c>
    </row>
  </sheetData>
  <conditionalFormatting sqref="C4:AG4">
    <cfRule type="colorScale" priority="6">
      <colorScale>
        <cfvo type="num" val="0"/>
        <cfvo type="max"/>
        <color theme="0"/>
        <color rgb="FF00B050"/>
      </colorScale>
    </cfRule>
  </conditionalFormatting>
  <conditionalFormatting sqref="C7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>
      <selection activeCell="AG9" sqref="AG9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30</v>
      </c>
      <c r="C3" s="12">
        <v>23.5</v>
      </c>
      <c r="D3" s="12">
        <v>22.5</v>
      </c>
      <c r="E3" s="12">
        <v>21.7</v>
      </c>
      <c r="F3" s="12">
        <v>21.1</v>
      </c>
      <c r="G3" s="12">
        <v>26.1</v>
      </c>
      <c r="H3" s="12">
        <v>29.4</v>
      </c>
      <c r="I3" s="12">
        <v>30</v>
      </c>
      <c r="J3" s="12">
        <v>23.1</v>
      </c>
      <c r="K3" s="12">
        <v>22.9</v>
      </c>
      <c r="L3" s="12">
        <v>22.1</v>
      </c>
      <c r="M3" s="12">
        <v>21.5</v>
      </c>
      <c r="N3" s="12">
        <v>22.4</v>
      </c>
      <c r="O3" s="12">
        <v>22.2</v>
      </c>
      <c r="P3" s="12">
        <v>14</v>
      </c>
      <c r="Q3" s="12">
        <v>30</v>
      </c>
      <c r="R3" s="12">
        <v>21.3</v>
      </c>
      <c r="S3" s="12">
        <v>25.9</v>
      </c>
      <c r="T3" s="12">
        <v>27.6</v>
      </c>
      <c r="U3" s="12">
        <v>24</v>
      </c>
      <c r="V3" s="12">
        <v>30</v>
      </c>
      <c r="W3" s="12">
        <v>24.4</v>
      </c>
      <c r="X3" s="12">
        <v>21.2</v>
      </c>
      <c r="Y3" s="12">
        <v>21.3</v>
      </c>
      <c r="Z3" s="12">
        <v>21.8</v>
      </c>
      <c r="AA3" s="12">
        <v>20.6</v>
      </c>
      <c r="AB3" s="12">
        <v>26.9</v>
      </c>
      <c r="AC3" s="12">
        <v>22.2</v>
      </c>
      <c r="AD3" s="12">
        <v>30</v>
      </c>
      <c r="AE3" s="12">
        <v>20.5</v>
      </c>
      <c r="AF3" s="12">
        <v>24</v>
      </c>
      <c r="AG3" s="12">
        <v>26.3</v>
      </c>
      <c r="AH3" s="12"/>
      <c r="AI3" s="12"/>
    </row>
    <row r="4" spans="1:40" s="7" customFormat="1" x14ac:dyDescent="0.25">
      <c r="A4" s="13" t="s">
        <v>30</v>
      </c>
      <c r="B4" s="16">
        <v>184</v>
      </c>
      <c r="C4" s="7">
        <v>176</v>
      </c>
      <c r="D4" s="7">
        <v>188</v>
      </c>
      <c r="E4" s="7">
        <v>184</v>
      </c>
      <c r="F4" s="7">
        <v>175</v>
      </c>
      <c r="G4" s="7">
        <v>147</v>
      </c>
      <c r="H4" s="7">
        <v>153</v>
      </c>
      <c r="I4" s="7">
        <v>117</v>
      </c>
      <c r="J4" s="7">
        <v>191</v>
      </c>
      <c r="K4" s="7">
        <v>191</v>
      </c>
      <c r="L4" s="7">
        <v>185</v>
      </c>
      <c r="M4" s="7">
        <v>178</v>
      </c>
      <c r="N4" s="7">
        <v>185</v>
      </c>
      <c r="O4" s="7">
        <v>185</v>
      </c>
      <c r="P4" s="7">
        <v>83.3</v>
      </c>
      <c r="Q4" s="7">
        <v>121</v>
      </c>
      <c r="R4" s="7">
        <v>174</v>
      </c>
      <c r="S4" s="7">
        <v>120</v>
      </c>
      <c r="T4" s="7">
        <v>95.6</v>
      </c>
      <c r="U4" s="7">
        <v>79.7</v>
      </c>
      <c r="V4" s="7">
        <v>121</v>
      </c>
      <c r="W4" s="7">
        <v>159</v>
      </c>
      <c r="X4" s="7">
        <v>169</v>
      </c>
      <c r="Y4" s="7">
        <v>168</v>
      </c>
      <c r="Z4" s="16">
        <v>161</v>
      </c>
      <c r="AA4" s="16">
        <v>159</v>
      </c>
      <c r="AB4" s="16">
        <v>119</v>
      </c>
      <c r="AC4" s="16">
        <v>153</v>
      </c>
      <c r="AD4" s="16">
        <v>114</v>
      </c>
      <c r="AE4" s="16">
        <v>153</v>
      </c>
      <c r="AF4" s="16">
        <v>102</v>
      </c>
      <c r="AG4" s="16">
        <v>143</v>
      </c>
      <c r="AH4" s="16"/>
      <c r="AI4" s="9">
        <f>SUM(C4:AG4)</f>
        <v>4649.6000000000004</v>
      </c>
      <c r="AJ4" s="14">
        <f>AVERAGE(C4:AG4)</f>
        <v>149.98709677419356</v>
      </c>
      <c r="AK4" s="15"/>
    </row>
    <row r="5" spans="1:40" x14ac:dyDescent="0.25">
      <c r="A5" s="11" t="s">
        <v>0</v>
      </c>
      <c r="B5" s="10">
        <v>229888</v>
      </c>
      <c r="C5" s="10">
        <v>230064</v>
      </c>
      <c r="D5" s="10">
        <v>230252</v>
      </c>
      <c r="E5" s="10">
        <v>230436</v>
      </c>
      <c r="F5" s="10">
        <v>230612</v>
      </c>
      <c r="G5" s="10">
        <v>230758</v>
      </c>
      <c r="H5" s="10">
        <v>230911</v>
      </c>
      <c r="I5" s="10">
        <v>231028</v>
      </c>
      <c r="J5" s="10">
        <v>231220</v>
      </c>
      <c r="K5" s="10">
        <v>231410</v>
      </c>
      <c r="L5" s="10">
        <v>231595</v>
      </c>
      <c r="M5" s="10">
        <v>231773</v>
      </c>
      <c r="N5" s="10">
        <v>231958</v>
      </c>
      <c r="O5" s="10">
        <v>232143</v>
      </c>
      <c r="P5" s="10">
        <v>232226</v>
      </c>
      <c r="Q5" s="10">
        <v>232347</v>
      </c>
      <c r="R5" s="10">
        <v>232521</v>
      </c>
      <c r="S5" s="10">
        <v>232641</v>
      </c>
      <c r="T5" s="10">
        <v>232736</v>
      </c>
      <c r="U5" s="10">
        <v>232816</v>
      </c>
      <c r="V5" s="10">
        <v>232938</v>
      </c>
      <c r="W5" s="10">
        <v>233096</v>
      </c>
      <c r="X5" s="10">
        <v>233265</v>
      </c>
      <c r="Y5" s="10">
        <v>233433</v>
      </c>
      <c r="Z5" s="10">
        <v>233594</v>
      </c>
      <c r="AA5" s="10">
        <v>233752</v>
      </c>
      <c r="AB5" s="10">
        <v>233871</v>
      </c>
      <c r="AC5" s="10">
        <v>234023</v>
      </c>
      <c r="AD5" s="10">
        <v>234137</v>
      </c>
      <c r="AE5" s="10">
        <v>234290</v>
      </c>
      <c r="AF5" s="10">
        <v>234393</v>
      </c>
      <c r="AG5" s="10">
        <v>234536</v>
      </c>
      <c r="AI5" s="10">
        <f>MAX(C5:AG5)-B5</f>
        <v>4648</v>
      </c>
    </row>
    <row r="6" spans="1:40" s="31" customFormat="1" x14ac:dyDescent="0.25">
      <c r="A6" s="29"/>
      <c r="B6" s="30"/>
      <c r="D6" s="32">
        <f>D5-$B$5-SUM($C$4:D4)</f>
        <v>0</v>
      </c>
      <c r="E6" s="32">
        <f>E5-$B$5-SUM($C$4:E4)</f>
        <v>0</v>
      </c>
      <c r="F6" s="32">
        <f>F5-$B$5-SUM($C$4:F4)</f>
        <v>1</v>
      </c>
      <c r="G6" s="32">
        <f>G5-$B$5-SUM($C$4:G4)</f>
        <v>0</v>
      </c>
      <c r="H6" s="32">
        <f>H5-$B$5-SUM($C$4:H4)</f>
        <v>0</v>
      </c>
      <c r="I6" s="32">
        <f>I5-$B$5-SUM($C$4:I4)</f>
        <v>0</v>
      </c>
      <c r="J6" s="32">
        <f>J5-$B$5-SUM($C$4:J4)</f>
        <v>1</v>
      </c>
      <c r="K6" s="32">
        <f>K5-$B$5-SUM($C$4:K4)</f>
        <v>0</v>
      </c>
      <c r="L6" s="32">
        <f>L5-$B$5-SUM($C$4:L4)</f>
        <v>0</v>
      </c>
      <c r="M6" s="32">
        <f>M5-$B$5-SUM($C$4:M4)</f>
        <v>0</v>
      </c>
      <c r="N6" s="32">
        <f>N5-$B$5-SUM($C$4:N4)</f>
        <v>0</v>
      </c>
      <c r="O6" s="32">
        <f>O5-$B$5-SUM($C$4:O4)</f>
        <v>0</v>
      </c>
      <c r="P6" s="32">
        <f>P5-$B$5-SUM($C$4:P4)</f>
        <v>-0.3000000000001819</v>
      </c>
      <c r="Q6" s="32">
        <f>Q5-$B$5-SUM($C$4:Q4)</f>
        <v>-0.3000000000001819</v>
      </c>
      <c r="R6" s="32">
        <f>R5-$B$5-SUM($C$4:R4)</f>
        <v>-0.3000000000001819</v>
      </c>
      <c r="S6" s="32">
        <f>S5-$B$5-SUM($C$4:S4)</f>
        <v>-0.3000000000001819</v>
      </c>
      <c r="T6" s="32">
        <f>T5-$B$5-SUM($C$4:T4)</f>
        <v>-0.90000000000009095</v>
      </c>
      <c r="U6" s="32">
        <f>U5-$B$5-SUM($C$4:U4)</f>
        <v>-0.59999999999990905</v>
      </c>
      <c r="V6" s="32">
        <f>V5-$B$5-SUM($C$4:V4)</f>
        <v>0.40000000000009095</v>
      </c>
      <c r="W6" s="32">
        <f>W5-$B$5-SUM($C$4:W4)</f>
        <v>-0.59999999999990905</v>
      </c>
      <c r="X6" s="32">
        <f>X5-$B$5-SUM($C$4:X4)</f>
        <v>-0.59999999999990905</v>
      </c>
      <c r="Y6" s="32">
        <f>Y5-$B$5-SUM($C$4:Y4)</f>
        <v>-0.59999999999990905</v>
      </c>
      <c r="Z6" s="32">
        <f>Z5-$B$5-SUM($C$4:Z4)</f>
        <v>-0.59999999999990905</v>
      </c>
      <c r="AA6" s="32">
        <f>AA5-$B$5-SUM($C$4:AA4)</f>
        <v>-1.5999999999999091</v>
      </c>
      <c r="AB6" s="32">
        <f>AB5-$B$5-SUM($C$4:AB4)</f>
        <v>-1.5999999999999091</v>
      </c>
      <c r="AC6" s="32">
        <f>AC5-$B$5-SUM($C$4:AC4)</f>
        <v>-2.6000000000003638</v>
      </c>
      <c r="AD6" s="32">
        <f>AD5-$B$5-SUM($C$4:AD4)</f>
        <v>-2.6000000000003638</v>
      </c>
      <c r="AE6" s="32">
        <f>AE5-$B$5-SUM($C$4:AE4)</f>
        <v>-2.6000000000003638</v>
      </c>
      <c r="AF6" s="32">
        <f>AF5-$B$5-SUM($C$4:AF4)</f>
        <v>-1.6000000000003638</v>
      </c>
      <c r="AG6" s="32">
        <f>AG5-$B$5-SUM($C$4:AG4)</f>
        <v>-1.6000000000003638</v>
      </c>
    </row>
    <row r="7" spans="1:40" x14ac:dyDescent="0.25">
      <c r="A7" s="11" t="s">
        <v>118</v>
      </c>
      <c r="B7" s="12">
        <v>128</v>
      </c>
      <c r="C7" s="12">
        <v>119</v>
      </c>
      <c r="D7" s="12">
        <v>138</v>
      </c>
      <c r="E7" s="12">
        <v>127</v>
      </c>
      <c r="F7" s="12">
        <v>125</v>
      </c>
      <c r="G7" s="12">
        <v>83.2</v>
      </c>
      <c r="H7" s="12">
        <v>102</v>
      </c>
      <c r="I7" s="12">
        <v>77.599999999999994</v>
      </c>
      <c r="J7" s="12">
        <v>132</v>
      </c>
      <c r="K7" s="12">
        <v>141</v>
      </c>
      <c r="L7" s="12">
        <v>134</v>
      </c>
      <c r="M7" s="12">
        <v>132</v>
      </c>
      <c r="N7" s="12">
        <v>134</v>
      </c>
      <c r="O7" s="12">
        <v>139</v>
      </c>
      <c r="P7" s="12">
        <v>49.9</v>
      </c>
      <c r="Q7" s="12">
        <v>78.900000000000006</v>
      </c>
      <c r="R7" s="12">
        <v>131</v>
      </c>
      <c r="S7" s="12">
        <v>80.400000000000006</v>
      </c>
      <c r="T7" s="12">
        <v>58</v>
      </c>
      <c r="U7" s="12">
        <v>53.2</v>
      </c>
      <c r="V7" s="12">
        <v>86.3</v>
      </c>
      <c r="W7" s="12">
        <v>114</v>
      </c>
      <c r="X7" s="12">
        <v>120</v>
      </c>
      <c r="Y7" s="12">
        <v>123</v>
      </c>
      <c r="Z7" s="12">
        <v>119</v>
      </c>
      <c r="AA7" s="12">
        <v>113</v>
      </c>
      <c r="AB7" s="12">
        <v>82.9</v>
      </c>
      <c r="AC7" s="12">
        <v>113</v>
      </c>
      <c r="AD7" s="12">
        <v>75</v>
      </c>
      <c r="AE7" s="12">
        <v>114</v>
      </c>
      <c r="AF7" s="12">
        <v>65.3</v>
      </c>
      <c r="AG7" s="12">
        <v>93.3</v>
      </c>
      <c r="AH7" s="12"/>
      <c r="AI7" s="24">
        <f>SUM(C7:AG7)</f>
        <v>3254.0000000000009</v>
      </c>
    </row>
    <row r="8" spans="1:40" x14ac:dyDescent="0.25">
      <c r="A8" s="11" t="s">
        <v>106</v>
      </c>
      <c r="B8" s="12">
        <v>55.9</v>
      </c>
      <c r="C8" s="12">
        <v>57</v>
      </c>
      <c r="D8" s="12">
        <v>50.6</v>
      </c>
      <c r="E8" s="12">
        <v>56.7</v>
      </c>
      <c r="F8" s="12">
        <v>50</v>
      </c>
      <c r="G8" s="12">
        <v>63.6</v>
      </c>
      <c r="H8" s="12">
        <v>50.1</v>
      </c>
      <c r="I8" s="12">
        <v>39.799999999999997</v>
      </c>
      <c r="J8" s="12">
        <v>59.5</v>
      </c>
      <c r="K8" s="12">
        <v>49.4</v>
      </c>
      <c r="L8" s="12">
        <v>50.3</v>
      </c>
      <c r="M8" s="12">
        <v>46.1</v>
      </c>
      <c r="N8" s="12">
        <v>50.8</v>
      </c>
      <c r="O8" s="12">
        <v>46.5</v>
      </c>
      <c r="P8" s="12">
        <v>33.4</v>
      </c>
      <c r="Q8" s="12">
        <v>42.2</v>
      </c>
      <c r="R8" s="12">
        <v>42.9</v>
      </c>
      <c r="S8" s="12">
        <v>39.200000000000003</v>
      </c>
      <c r="T8" s="12">
        <v>37.5</v>
      </c>
      <c r="U8" s="12">
        <v>26.5</v>
      </c>
      <c r="V8" s="12">
        <v>35.200000000000003</v>
      </c>
      <c r="W8" s="12">
        <v>44.6</v>
      </c>
      <c r="X8" s="12">
        <v>49.3</v>
      </c>
      <c r="Y8" s="12">
        <v>44.6</v>
      </c>
      <c r="Z8" s="12">
        <v>41.9</v>
      </c>
      <c r="AA8" s="12">
        <v>45.5</v>
      </c>
      <c r="AB8" s="12">
        <v>35.700000000000003</v>
      </c>
      <c r="AC8" s="12">
        <v>39.6</v>
      </c>
      <c r="AD8" s="12">
        <v>38.6</v>
      </c>
      <c r="AE8" s="12">
        <v>39</v>
      </c>
      <c r="AF8" s="12">
        <v>37.200000000000003</v>
      </c>
      <c r="AG8" s="12">
        <v>49.5</v>
      </c>
      <c r="AI8" s="24">
        <f>SUM(C8:AG8)</f>
        <v>1392.8</v>
      </c>
      <c r="AJ8" s="21">
        <f>AVERAGE(C8:AG8)</f>
        <v>44.929032258064517</v>
      </c>
    </row>
  </sheetData>
  <conditionalFormatting sqref="C4:R4 T4:AD4 AG4">
    <cfRule type="colorScale" priority="6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S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AE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AF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26.3</v>
      </c>
      <c r="C3" s="12">
        <v>25.6</v>
      </c>
      <c r="D3" s="12">
        <v>21.9</v>
      </c>
      <c r="E3" s="12">
        <v>30</v>
      </c>
      <c r="F3" s="12">
        <v>21.7</v>
      </c>
      <c r="G3" s="12">
        <v>28</v>
      </c>
      <c r="H3" s="12">
        <v>27</v>
      </c>
      <c r="I3" s="12">
        <v>27.4</v>
      </c>
      <c r="J3" s="12">
        <v>30</v>
      </c>
      <c r="K3" s="12">
        <v>28</v>
      </c>
      <c r="L3" s="12">
        <v>30</v>
      </c>
      <c r="M3" s="12">
        <v>19.5</v>
      </c>
      <c r="N3" s="12">
        <v>19.399999999999999</v>
      </c>
      <c r="O3" s="12">
        <v>21.1</v>
      </c>
      <c r="P3" s="12">
        <v>27.9</v>
      </c>
      <c r="Q3" s="12">
        <v>8.59</v>
      </c>
      <c r="R3" s="12">
        <v>23.8</v>
      </c>
      <c r="S3" s="12">
        <v>29.2</v>
      </c>
      <c r="T3" s="12">
        <v>19.3</v>
      </c>
      <c r="U3" s="12">
        <v>22.2</v>
      </c>
      <c r="V3" s="12">
        <v>19.100000000000001</v>
      </c>
      <c r="W3" s="12">
        <v>19.399999999999999</v>
      </c>
      <c r="X3" s="12">
        <v>18.100000000000001</v>
      </c>
      <c r="Y3" s="12">
        <v>18.3</v>
      </c>
      <c r="Z3" s="12">
        <v>24.9</v>
      </c>
      <c r="AA3" s="12">
        <v>11.2</v>
      </c>
      <c r="AB3" s="12">
        <v>24.9</v>
      </c>
      <c r="AC3" s="12">
        <v>18.100000000000001</v>
      </c>
      <c r="AD3" s="12">
        <v>9.5500000000000007</v>
      </c>
      <c r="AE3" s="12">
        <v>14.9</v>
      </c>
      <c r="AF3" s="12">
        <v>22.5</v>
      </c>
      <c r="AG3" s="12"/>
      <c r="AH3" s="12"/>
      <c r="AI3" s="12"/>
    </row>
    <row r="4" spans="1:40" s="7" customFormat="1" x14ac:dyDescent="0.25">
      <c r="A4" s="13" t="s">
        <v>30</v>
      </c>
      <c r="B4" s="16">
        <v>143</v>
      </c>
      <c r="C4" s="7">
        <v>117</v>
      </c>
      <c r="D4" s="7">
        <v>106</v>
      </c>
      <c r="E4" s="7">
        <v>101</v>
      </c>
      <c r="F4" s="7">
        <v>147</v>
      </c>
      <c r="G4" s="7">
        <v>136</v>
      </c>
      <c r="H4" s="7">
        <v>72.7</v>
      </c>
      <c r="I4" s="7">
        <v>86.8</v>
      </c>
      <c r="J4" s="7">
        <v>141</v>
      </c>
      <c r="K4" s="7">
        <v>119</v>
      </c>
      <c r="L4" s="7">
        <v>101</v>
      </c>
      <c r="M4" s="7">
        <v>145</v>
      </c>
      <c r="N4" s="7">
        <v>141</v>
      </c>
      <c r="O4" s="7">
        <v>111</v>
      </c>
      <c r="P4" s="7">
        <v>77.7</v>
      </c>
      <c r="Q4" s="7">
        <v>28.6</v>
      </c>
      <c r="R4" s="7">
        <v>78.099999999999994</v>
      </c>
      <c r="S4" s="7">
        <v>82</v>
      </c>
      <c r="T4" s="7">
        <v>135</v>
      </c>
      <c r="U4" s="7">
        <v>132</v>
      </c>
      <c r="V4" s="7">
        <v>137</v>
      </c>
      <c r="W4" s="7">
        <v>135</v>
      </c>
      <c r="X4" s="7">
        <v>130</v>
      </c>
      <c r="Y4" s="7">
        <v>104</v>
      </c>
      <c r="Z4" s="16">
        <v>58.3</v>
      </c>
      <c r="AA4" s="16">
        <v>42.2</v>
      </c>
      <c r="AB4" s="16">
        <v>76.599999999999994</v>
      </c>
      <c r="AC4" s="16">
        <v>59.5</v>
      </c>
      <c r="AD4" s="16">
        <v>22.3</v>
      </c>
      <c r="AE4" s="16">
        <v>46.9</v>
      </c>
      <c r="AF4" s="16">
        <v>60.2</v>
      </c>
      <c r="AG4" s="16"/>
      <c r="AH4" s="16"/>
      <c r="AI4" s="9">
        <f>SUM(C4:AG4)</f>
        <v>2929.8999999999996</v>
      </c>
      <c r="AJ4" s="14">
        <f>AVERAGE(C4:AG4)</f>
        <v>97.663333333333327</v>
      </c>
      <c r="AK4" s="15"/>
    </row>
    <row r="5" spans="1:40" x14ac:dyDescent="0.25">
      <c r="A5" s="11" t="s">
        <v>0</v>
      </c>
      <c r="B5" s="10">
        <v>234536</v>
      </c>
      <c r="C5" s="10">
        <v>234653</v>
      </c>
      <c r="D5" s="10">
        <v>234758</v>
      </c>
      <c r="E5" s="10">
        <v>234859</v>
      </c>
      <c r="F5" s="10">
        <v>235006</v>
      </c>
      <c r="G5" s="10">
        <v>235142</v>
      </c>
      <c r="H5" s="10">
        <v>235214</v>
      </c>
      <c r="I5" s="10">
        <v>235301</v>
      </c>
      <c r="J5" s="10">
        <v>235442</v>
      </c>
      <c r="K5" s="10">
        <v>235561</v>
      </c>
      <c r="L5" s="10">
        <v>235662</v>
      </c>
      <c r="M5" s="10">
        <v>235806</v>
      </c>
      <c r="N5" s="10">
        <v>235948</v>
      </c>
      <c r="O5" s="10">
        <v>236059</v>
      </c>
      <c r="P5" s="10">
        <v>236136</v>
      </c>
      <c r="Q5" s="10">
        <v>236165</v>
      </c>
      <c r="R5" s="10">
        <v>236243</v>
      </c>
      <c r="S5" s="10">
        <v>236325</v>
      </c>
      <c r="T5" s="10">
        <v>236460</v>
      </c>
      <c r="U5" s="10">
        <v>236592</v>
      </c>
      <c r="V5" s="10">
        <v>236729</v>
      </c>
      <c r="W5" s="10">
        <v>236864</v>
      </c>
      <c r="X5" s="10">
        <v>236993</v>
      </c>
      <c r="Y5" s="10">
        <v>237098</v>
      </c>
      <c r="Z5" s="10">
        <v>237156</v>
      </c>
      <c r="AA5" s="10">
        <v>237198</v>
      </c>
      <c r="AB5" s="10">
        <v>237275</v>
      </c>
      <c r="AC5" s="10">
        <v>237334</v>
      </c>
      <c r="AD5" s="10">
        <v>237357</v>
      </c>
      <c r="AE5" s="10">
        <v>237404</v>
      </c>
      <c r="AF5" s="10">
        <v>237464</v>
      </c>
      <c r="AG5" s="10"/>
      <c r="AI5" s="10">
        <f>MAX(C5:AG5)-B5</f>
        <v>2928</v>
      </c>
    </row>
    <row r="6" spans="1:40" s="31" customFormat="1" x14ac:dyDescent="0.25">
      <c r="A6" s="29"/>
      <c r="B6" s="30"/>
      <c r="C6" s="32">
        <f>C5-$B$5-SUM($C$4:C4)</f>
        <v>0</v>
      </c>
      <c r="D6" s="32">
        <f>D5-$B$5-SUM($C$4:D4)</f>
        <v>-1</v>
      </c>
      <c r="E6" s="32">
        <f>E5-$B$5-SUM($C$4:E4)</f>
        <v>-1</v>
      </c>
      <c r="F6" s="32">
        <f>F5-$B$5-SUM($C$4:F4)</f>
        <v>-1</v>
      </c>
      <c r="G6" s="32">
        <f>G5-$B$5-SUM($C$4:G4)</f>
        <v>-1</v>
      </c>
      <c r="H6" s="32">
        <f>H5-$B$5-SUM($C$4:H4)</f>
        <v>-1.7000000000000455</v>
      </c>
      <c r="I6" s="32">
        <f>I5-$B$5-SUM($C$4:I4)</f>
        <v>-1.5</v>
      </c>
      <c r="J6" s="32">
        <f>J5-$B$5-SUM($C$4:J4)</f>
        <v>-1.5</v>
      </c>
      <c r="K6" s="32">
        <f>K5-$B$5-SUM($C$4:K4)</f>
        <v>-1.5</v>
      </c>
      <c r="L6" s="32">
        <f>L5-$B$5-SUM($C$4:L4)</f>
        <v>-1.5</v>
      </c>
      <c r="M6" s="32">
        <f>M5-$B$5-SUM($C$4:M4)</f>
        <v>-2.5</v>
      </c>
      <c r="N6" s="32">
        <f>N5-$B$5-SUM($C$4:N4)</f>
        <v>-1.5</v>
      </c>
      <c r="O6" s="32">
        <f>O5-$B$5-SUM($C$4:O4)</f>
        <v>-1.5</v>
      </c>
      <c r="P6" s="32">
        <f>P5-$B$5-SUM($C$4:P4)</f>
        <v>-2.2000000000000455</v>
      </c>
      <c r="Q6" s="32">
        <f>Q5-$B$5-SUM($C$4:Q4)</f>
        <v>-1.7999999999999545</v>
      </c>
      <c r="R6" s="32">
        <f>R5-$B$5-SUM($C$4:R4)</f>
        <v>-1.8999999999998636</v>
      </c>
      <c r="S6" s="32">
        <f>S5-$B$5-SUM($C$4:S4)</f>
        <v>-1.8999999999998636</v>
      </c>
      <c r="T6" s="32">
        <f>T5-$B$5-SUM($C$4:T4)</f>
        <v>-1.8999999999998636</v>
      </c>
      <c r="U6" s="32">
        <f>U5-$B$5-SUM($C$4:U4)</f>
        <v>-1.8999999999996362</v>
      </c>
      <c r="V6" s="32">
        <f>V5-$B$5-SUM($C$4:V4)</f>
        <v>-1.8999999999996362</v>
      </c>
      <c r="W6" s="32">
        <f>W5-$B$5-SUM($C$4:W4)</f>
        <v>-1.8999999999996362</v>
      </c>
      <c r="X6" s="32">
        <f>X5-$B$5-SUM($C$4:X4)</f>
        <v>-2.8999999999996362</v>
      </c>
      <c r="Y6" s="32">
        <f>Y5-$B$5-SUM($C$4:Y4)</f>
        <v>-1.8999999999996362</v>
      </c>
      <c r="Z6" s="32">
        <f>Z5-$B$5-SUM($C$4:Z4)</f>
        <v>-2.1999999999998181</v>
      </c>
      <c r="AA6" s="32">
        <f>AA5-$B$5-SUM($C$4:AA4)</f>
        <v>-2.3999999999996362</v>
      </c>
      <c r="AB6" s="32">
        <f>AB5-$B$5-SUM($C$4:AB4)</f>
        <v>-1.9999999999995453</v>
      </c>
      <c r="AC6" s="32">
        <f>AC5-$B$5-SUM($C$4:AC4)</f>
        <v>-2.4999999999995453</v>
      </c>
      <c r="AD6" s="32">
        <f>AD5-$B$5-SUM($C$4:AD4)</f>
        <v>-1.7999999999997272</v>
      </c>
      <c r="AE6" s="32">
        <f>AE5-$B$5-SUM($C$4:AE4)</f>
        <v>-1.6999999999998181</v>
      </c>
      <c r="AF6" s="32">
        <f>AF5-$B$5-SUM($C$4:AF4)</f>
        <v>-1.8999999999996362</v>
      </c>
      <c r="AG6" s="32"/>
    </row>
    <row r="7" spans="1:40" x14ac:dyDescent="0.25">
      <c r="A7" s="11" t="s">
        <v>118</v>
      </c>
      <c r="B7" s="12">
        <v>93.3</v>
      </c>
      <c r="C7" s="12">
        <v>77.3</v>
      </c>
      <c r="D7" s="12">
        <v>70.3</v>
      </c>
      <c r="E7" s="12">
        <v>65.2</v>
      </c>
      <c r="F7" s="12">
        <v>100</v>
      </c>
      <c r="G7" s="12">
        <v>100</v>
      </c>
      <c r="H7" s="12">
        <v>39</v>
      </c>
      <c r="I7" s="12">
        <v>50.3</v>
      </c>
      <c r="J7" s="12">
        <v>95.8</v>
      </c>
      <c r="K7" s="12">
        <v>83.9</v>
      </c>
      <c r="L7" s="12">
        <v>64.8</v>
      </c>
      <c r="M7" s="12">
        <v>100</v>
      </c>
      <c r="N7" s="12">
        <v>95.1</v>
      </c>
      <c r="O7" s="12">
        <v>73.2</v>
      </c>
      <c r="P7" s="12">
        <v>40</v>
      </c>
      <c r="Q7" s="12">
        <v>5.15</v>
      </c>
      <c r="R7" s="12">
        <v>39</v>
      </c>
      <c r="S7" s="12">
        <v>33.9</v>
      </c>
      <c r="T7" s="12">
        <v>87.4</v>
      </c>
      <c r="U7" s="12">
        <v>86.4</v>
      </c>
      <c r="V7" s="12">
        <v>99</v>
      </c>
      <c r="W7" s="12">
        <v>92.6</v>
      </c>
      <c r="X7" s="12">
        <v>86.6</v>
      </c>
      <c r="Y7" s="12">
        <v>64.900000000000006</v>
      </c>
      <c r="Z7" s="12">
        <v>23</v>
      </c>
      <c r="AA7" s="12">
        <v>12.8</v>
      </c>
      <c r="AB7" s="12">
        <v>48.9</v>
      </c>
      <c r="AC7" s="12">
        <v>23.8</v>
      </c>
      <c r="AD7" s="12">
        <v>2.02</v>
      </c>
      <c r="AE7" s="12">
        <v>18.899999999999999</v>
      </c>
      <c r="AF7" s="12">
        <v>21.8</v>
      </c>
      <c r="AG7" s="12"/>
      <c r="AH7" s="12"/>
      <c r="AI7" s="24">
        <f>SUM(C7:AG7)</f>
        <v>1801.0700000000004</v>
      </c>
    </row>
    <row r="8" spans="1:40" x14ac:dyDescent="0.25">
      <c r="A8" s="11" t="s">
        <v>106</v>
      </c>
      <c r="B8" s="12">
        <v>49.5</v>
      </c>
      <c r="C8" s="12">
        <v>39.799999999999997</v>
      </c>
      <c r="D8" s="12">
        <v>35.299999999999997</v>
      </c>
      <c r="E8" s="12">
        <v>35.6</v>
      </c>
      <c r="F8" s="12">
        <v>46.4</v>
      </c>
      <c r="G8" s="12">
        <v>35.4</v>
      </c>
      <c r="H8" s="12">
        <v>33.700000000000003</v>
      </c>
      <c r="I8" s="12">
        <v>36.5</v>
      </c>
      <c r="J8" s="12">
        <v>44.8</v>
      </c>
      <c r="K8" s="12">
        <v>35</v>
      </c>
      <c r="L8" s="12">
        <v>36.5</v>
      </c>
      <c r="M8" s="12">
        <v>44.4</v>
      </c>
      <c r="N8" s="12">
        <v>46</v>
      </c>
      <c r="O8" s="12">
        <v>37.799999999999997</v>
      </c>
      <c r="P8" s="12">
        <v>37.700000000000003</v>
      </c>
      <c r="Q8" s="12">
        <v>23.5</v>
      </c>
      <c r="R8" s="12">
        <v>39.1</v>
      </c>
      <c r="S8" s="12">
        <v>48.2</v>
      </c>
      <c r="T8" s="12">
        <v>47.6</v>
      </c>
      <c r="U8" s="12">
        <v>45.2</v>
      </c>
      <c r="V8" s="12">
        <v>38</v>
      </c>
      <c r="W8" s="12">
        <v>42.4</v>
      </c>
      <c r="X8" s="12">
        <v>43</v>
      </c>
      <c r="Y8" s="12">
        <v>39.4</v>
      </c>
      <c r="Z8" s="12">
        <v>35.299999999999997</v>
      </c>
      <c r="AA8" s="12">
        <v>29.4</v>
      </c>
      <c r="AB8" s="12">
        <v>27.7</v>
      </c>
      <c r="AC8" s="12">
        <v>35.799999999999997</v>
      </c>
      <c r="AD8" s="12">
        <v>20.3</v>
      </c>
      <c r="AE8" s="12">
        <v>28</v>
      </c>
      <c r="AF8" s="12">
        <v>38.4</v>
      </c>
      <c r="AG8" s="12"/>
      <c r="AI8" s="24">
        <f>SUM(C8:AG8)</f>
        <v>1126.2</v>
      </c>
      <c r="AJ8" s="21">
        <f>AVERAGE(C8:AG8)</f>
        <v>37.54</v>
      </c>
    </row>
  </sheetData>
  <conditionalFormatting sqref="C4:AG4">
    <cfRule type="colorScale" priority="5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4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22.5</v>
      </c>
      <c r="C3" s="12">
        <v>15.4</v>
      </c>
      <c r="D3" s="12">
        <v>24.1</v>
      </c>
      <c r="E3" s="12">
        <v>24.6</v>
      </c>
      <c r="F3" s="12">
        <v>17.899999999999999</v>
      </c>
      <c r="G3" s="12">
        <v>16</v>
      </c>
      <c r="H3" s="12">
        <v>15.2</v>
      </c>
      <c r="I3" s="12">
        <v>20.100000000000001</v>
      </c>
      <c r="J3" s="12">
        <v>12.2</v>
      </c>
      <c r="K3" s="12">
        <v>18.600000000000001</v>
      </c>
      <c r="L3" s="12">
        <v>20.3</v>
      </c>
      <c r="M3" s="12">
        <v>21.1</v>
      </c>
      <c r="N3" s="12">
        <v>14.7</v>
      </c>
      <c r="O3" s="12">
        <v>8.32</v>
      </c>
      <c r="P3" s="12">
        <v>10.9</v>
      </c>
      <c r="Q3" s="12">
        <v>22.6</v>
      </c>
      <c r="R3" s="12">
        <v>15</v>
      </c>
      <c r="S3" s="12">
        <v>14.1</v>
      </c>
      <c r="T3" s="12">
        <v>20.3</v>
      </c>
      <c r="U3" s="12">
        <v>17.100000000000001</v>
      </c>
      <c r="V3" s="12">
        <v>10.7</v>
      </c>
      <c r="W3" s="12">
        <v>10.9</v>
      </c>
      <c r="X3" s="12">
        <v>14.4</v>
      </c>
      <c r="Y3" s="12">
        <v>15</v>
      </c>
      <c r="Z3" s="12">
        <v>4.17</v>
      </c>
      <c r="AA3" s="12">
        <v>9.82</v>
      </c>
      <c r="AB3" s="12">
        <v>12</v>
      </c>
      <c r="AC3" s="12">
        <v>15</v>
      </c>
      <c r="AD3" s="12">
        <v>16.3</v>
      </c>
      <c r="AE3" s="12">
        <v>12</v>
      </c>
      <c r="AF3" s="12">
        <v>13</v>
      </c>
      <c r="AG3" s="12">
        <v>16.899999999999999</v>
      </c>
      <c r="AH3" s="12"/>
      <c r="AI3" s="12"/>
    </row>
    <row r="4" spans="1:40" s="7" customFormat="1" x14ac:dyDescent="0.25">
      <c r="A4" s="13" t="s">
        <v>30</v>
      </c>
      <c r="B4" s="16">
        <v>60.2</v>
      </c>
      <c r="C4" s="7">
        <v>32.6</v>
      </c>
      <c r="D4" s="7">
        <v>61.5</v>
      </c>
      <c r="E4" s="7">
        <v>65.8</v>
      </c>
      <c r="F4" s="7">
        <v>94.4</v>
      </c>
      <c r="G4" s="7">
        <v>101</v>
      </c>
      <c r="H4" s="7">
        <v>101</v>
      </c>
      <c r="I4" s="7">
        <v>82.4</v>
      </c>
      <c r="J4" s="7">
        <v>37.200000000000003</v>
      </c>
      <c r="K4" s="7">
        <v>66.400000000000006</v>
      </c>
      <c r="L4" s="7">
        <v>79.2</v>
      </c>
      <c r="M4" s="7">
        <v>87.2</v>
      </c>
      <c r="N4" s="7">
        <v>56.8</v>
      </c>
      <c r="O4" s="7">
        <v>34.1</v>
      </c>
      <c r="P4" s="7">
        <v>45.1</v>
      </c>
      <c r="Q4" s="7">
        <v>75.099999999999994</v>
      </c>
      <c r="R4" s="7">
        <v>81.5</v>
      </c>
      <c r="S4" s="7">
        <v>82.2</v>
      </c>
      <c r="T4" s="7">
        <v>70.900000000000006</v>
      </c>
      <c r="U4" s="7">
        <v>52.1</v>
      </c>
      <c r="V4" s="7">
        <v>34</v>
      </c>
      <c r="W4" s="7">
        <v>30.9</v>
      </c>
      <c r="X4" s="7">
        <v>78.7</v>
      </c>
      <c r="Y4" s="7">
        <v>44.5</v>
      </c>
      <c r="Z4" s="16">
        <v>9.4499999999999993</v>
      </c>
      <c r="AA4" s="16">
        <v>33.200000000000003</v>
      </c>
      <c r="AB4" s="16">
        <v>71</v>
      </c>
      <c r="AC4" s="16">
        <v>50.7</v>
      </c>
      <c r="AD4" s="16">
        <v>64.099999999999994</v>
      </c>
      <c r="AE4" s="16">
        <v>61.7</v>
      </c>
      <c r="AF4" s="16">
        <v>64.2</v>
      </c>
      <c r="AG4" s="16">
        <v>57.7</v>
      </c>
      <c r="AH4" s="16"/>
      <c r="AI4" s="9">
        <f>SUM(C4:AG4)</f>
        <v>1906.6500000000005</v>
      </c>
      <c r="AJ4" s="14">
        <f>AVERAGE(C4:AG4)</f>
        <v>61.504838709677436</v>
      </c>
      <c r="AK4" s="15"/>
    </row>
    <row r="5" spans="1:40" x14ac:dyDescent="0.25">
      <c r="A5" s="11" t="s">
        <v>0</v>
      </c>
      <c r="B5" s="10">
        <v>237464</v>
      </c>
      <c r="C5" s="10">
        <v>237496</v>
      </c>
      <c r="D5" s="10">
        <v>237558</v>
      </c>
      <c r="E5" s="10">
        <v>237624</v>
      </c>
      <c r="F5" s="10">
        <v>237718</v>
      </c>
      <c r="G5" s="10">
        <v>237819</v>
      </c>
      <c r="H5" s="10">
        <v>237920</v>
      </c>
      <c r="I5" s="10">
        <v>238002</v>
      </c>
      <c r="J5" s="10">
        <v>238040</v>
      </c>
      <c r="K5" s="10">
        <v>238106</v>
      </c>
      <c r="L5" s="10">
        <v>238185</v>
      </c>
      <c r="M5" s="10">
        <v>238272</v>
      </c>
      <c r="N5" s="10">
        <v>238329</v>
      </c>
      <c r="O5" s="10">
        <v>238363</v>
      </c>
      <c r="P5" s="10">
        <v>238408</v>
      </c>
      <c r="Q5" s="10">
        <v>238484</v>
      </c>
      <c r="R5" s="10">
        <v>238565</v>
      </c>
      <c r="S5" s="10">
        <v>238647</v>
      </c>
      <c r="T5" s="10">
        <v>238718</v>
      </c>
      <c r="U5" s="10">
        <v>238770</v>
      </c>
      <c r="V5" s="10">
        <v>238804</v>
      </c>
      <c r="W5" s="10">
        <v>238835</v>
      </c>
      <c r="X5" s="10">
        <v>238914</v>
      </c>
      <c r="Y5" s="10">
        <v>238958</v>
      </c>
      <c r="Z5" s="10">
        <v>238968</v>
      </c>
      <c r="AA5" s="10">
        <v>239001</v>
      </c>
      <c r="AB5" s="10">
        <v>239072</v>
      </c>
      <c r="AC5" s="10">
        <v>239123</v>
      </c>
      <c r="AD5" s="10">
        <v>239187</v>
      </c>
      <c r="AE5" s="10">
        <v>239249</v>
      </c>
      <c r="AF5" s="10">
        <v>239313</v>
      </c>
      <c r="AG5" s="10">
        <v>239370</v>
      </c>
      <c r="AI5" s="10">
        <f>MAX(C5:AG5)-B5</f>
        <v>1906</v>
      </c>
    </row>
    <row r="6" spans="1:40" s="31" customFormat="1" x14ac:dyDescent="0.25">
      <c r="A6" s="29"/>
      <c r="B6" s="32"/>
      <c r="C6" s="32">
        <f>C5-$B$5-SUM($C$4:C4)</f>
        <v>-0.60000000000000142</v>
      </c>
      <c r="D6" s="32">
        <f>D5-$B$5-SUM($C$4:D4)</f>
        <v>-9.9999999999994316E-2</v>
      </c>
      <c r="E6" s="32">
        <f>E5-$B$5-SUM($C$4:E4)</f>
        <v>0.10000000000002274</v>
      </c>
      <c r="F6" s="32">
        <f>F5-$B$5-SUM($C$4:F4)</f>
        <v>-0.29999999999998295</v>
      </c>
      <c r="G6" s="32">
        <f>G5-$B$5-SUM($C$4:G4)</f>
        <v>-0.29999999999995453</v>
      </c>
      <c r="H6" s="32">
        <f>H5-$B$5-SUM($C$4:H4)</f>
        <v>-0.29999999999995453</v>
      </c>
      <c r="I6" s="32">
        <f>I5-$B$5-SUM($C$4:I4)</f>
        <v>-0.69999999999993179</v>
      </c>
      <c r="J6" s="32">
        <f>J5-$B$5-SUM($C$4:J4)</f>
        <v>0.10000000000002274</v>
      </c>
      <c r="K6" s="32">
        <f>K5-$B$5-SUM($C$4:K4)</f>
        <v>-0.29999999999995453</v>
      </c>
      <c r="L6" s="32">
        <f>L5-$B$5-SUM($C$4:L4)</f>
        <v>-0.5</v>
      </c>
      <c r="M6" s="32">
        <f>M5-$B$5-SUM($C$4:M4)</f>
        <v>-0.70000000000004547</v>
      </c>
      <c r="N6" s="32">
        <f>N5-$B$5-SUM($C$4:N4)</f>
        <v>-0.5</v>
      </c>
      <c r="O6" s="32">
        <f>O5-$B$5-SUM($C$4:O4)</f>
        <v>-0.60000000000002274</v>
      </c>
      <c r="P6" s="32">
        <f>P5-$B$5-SUM($C$4:P4)</f>
        <v>-0.70000000000004547</v>
      </c>
      <c r="Q6" s="32">
        <f>Q5-$B$5-SUM($C$4:Q4)</f>
        <v>0.19999999999993179</v>
      </c>
      <c r="R6" s="32">
        <f>R5-$B$5-SUM($C$4:R4)</f>
        <v>-0.3000000000001819</v>
      </c>
      <c r="S6" s="32">
        <f>S5-$B$5-SUM($C$4:S4)</f>
        <v>-0.50000000000022737</v>
      </c>
      <c r="T6" s="32">
        <f>T5-$B$5-SUM($C$4:T4)</f>
        <v>-0.40000000000031832</v>
      </c>
      <c r="U6" s="32">
        <f>U5-$B$5-SUM($C$4:U4)</f>
        <v>-0.50000000000022737</v>
      </c>
      <c r="V6" s="32">
        <f>V5-$B$5-SUM($C$4:V4)</f>
        <v>-0.50000000000022737</v>
      </c>
      <c r="W6" s="32">
        <f>W5-$B$5-SUM($C$4:W4)</f>
        <v>-0.40000000000031832</v>
      </c>
      <c r="X6" s="32">
        <f>X5-$B$5-SUM($C$4:X4)</f>
        <v>-0.1000000000003638</v>
      </c>
      <c r="Y6" s="32">
        <f>Y5-$B$5-SUM($C$4:Y4)</f>
        <v>-0.6000000000003638</v>
      </c>
      <c r="Z6" s="32">
        <f>Z5-$B$5-SUM($C$4:Z4)</f>
        <v>-5.0000000000409273E-2</v>
      </c>
      <c r="AA6" s="32">
        <f>AA5-$B$5-SUM($C$4:AA4)</f>
        <v>-0.25000000000045475</v>
      </c>
      <c r="AB6" s="32">
        <f>AB5-$B$5-SUM($C$4:AB4)</f>
        <v>-0.25000000000045475</v>
      </c>
      <c r="AC6" s="32">
        <f>AC5-$B$5-SUM($C$4:AC4)</f>
        <v>4.9999999999499778E-2</v>
      </c>
      <c r="AD6" s="32">
        <f>AD5-$B$5-SUM($C$4:AD4)</f>
        <v>-5.0000000000409273E-2</v>
      </c>
      <c r="AE6" s="32">
        <f>AE5-$B$5-SUM($C$4:AE4)</f>
        <v>0.24999999999954525</v>
      </c>
      <c r="AF6" s="32">
        <f>AF5-$B$5-SUM($C$4:AF4)</f>
        <v>4.9999999999499778E-2</v>
      </c>
      <c r="AG6" s="32">
        <f>AG5-$B$5-SUM($C$4:AG4)</f>
        <v>-0.6500000000005457</v>
      </c>
    </row>
    <row r="7" spans="1:40" x14ac:dyDescent="0.25">
      <c r="A7" s="11" t="s">
        <v>118</v>
      </c>
      <c r="B7" s="12">
        <v>21.8</v>
      </c>
      <c r="C7" s="12">
        <v>6.13</v>
      </c>
      <c r="D7" s="12">
        <v>30.7</v>
      </c>
      <c r="E7" s="12">
        <v>29.8</v>
      </c>
      <c r="F7" s="12">
        <v>63.4</v>
      </c>
      <c r="G7" s="12">
        <v>52.7</v>
      </c>
      <c r="H7" s="12">
        <v>65.8</v>
      </c>
      <c r="I7" s="12">
        <v>49.1</v>
      </c>
      <c r="J7" s="12">
        <v>7.14</v>
      </c>
      <c r="K7" s="12">
        <v>25.1</v>
      </c>
      <c r="L7" s="12">
        <v>46.2</v>
      </c>
      <c r="M7" s="12">
        <v>53.7</v>
      </c>
      <c r="N7" s="12">
        <v>21.9</v>
      </c>
      <c r="O7" s="12">
        <v>7.41</v>
      </c>
      <c r="P7" s="12">
        <v>13</v>
      </c>
      <c r="Q7" s="12">
        <v>43.8</v>
      </c>
      <c r="R7" s="12">
        <v>48.4</v>
      </c>
      <c r="S7" s="12">
        <v>45.2</v>
      </c>
      <c r="T7" s="12">
        <v>41.8</v>
      </c>
      <c r="U7" s="12">
        <v>20.399999999999999</v>
      </c>
      <c r="V7" s="12">
        <v>9.48</v>
      </c>
      <c r="W7" s="12">
        <v>12.1</v>
      </c>
      <c r="X7" s="12">
        <v>51.2</v>
      </c>
      <c r="Y7" s="12">
        <v>15.5</v>
      </c>
      <c r="Z7" s="12">
        <v>0.41</v>
      </c>
      <c r="AA7" s="12">
        <v>7.57</v>
      </c>
      <c r="AB7" s="12">
        <v>44.9</v>
      </c>
      <c r="AC7" s="12">
        <v>27.3</v>
      </c>
      <c r="AD7" s="12">
        <v>30.9</v>
      </c>
      <c r="AE7" s="12">
        <v>29.9</v>
      </c>
      <c r="AF7" s="12">
        <v>36.4</v>
      </c>
      <c r="AG7" s="12">
        <v>35.200000000000003</v>
      </c>
      <c r="AH7" s="12"/>
      <c r="AI7" s="24">
        <f>SUM(C7:AG7)</f>
        <v>972.54</v>
      </c>
    </row>
    <row r="8" spans="1:40" x14ac:dyDescent="0.25">
      <c r="A8" s="11" t="s">
        <v>106</v>
      </c>
      <c r="B8" s="12">
        <v>38.4</v>
      </c>
      <c r="C8" s="12">
        <v>26.4</v>
      </c>
      <c r="D8" s="12">
        <v>30.7</v>
      </c>
      <c r="E8" s="12">
        <v>26.1</v>
      </c>
      <c r="F8" s="12">
        <v>31</v>
      </c>
      <c r="G8" s="12">
        <v>48</v>
      </c>
      <c r="H8" s="12">
        <v>35.6</v>
      </c>
      <c r="I8" s="12">
        <v>33.4</v>
      </c>
      <c r="J8" s="12">
        <v>20</v>
      </c>
      <c r="K8" s="12">
        <v>41.3</v>
      </c>
      <c r="L8" s="12">
        <v>33</v>
      </c>
      <c r="M8" s="12">
        <v>33.5</v>
      </c>
      <c r="N8" s="12">
        <v>34.9</v>
      </c>
      <c r="O8" s="12">
        <v>26.7</v>
      </c>
      <c r="P8" s="12">
        <v>32.1</v>
      </c>
      <c r="Q8" s="12">
        <v>31.3</v>
      </c>
      <c r="R8" s="12">
        <v>33.1</v>
      </c>
      <c r="S8" s="12">
        <v>37</v>
      </c>
      <c r="T8" s="12">
        <v>29.1</v>
      </c>
      <c r="U8" s="12">
        <v>31.8</v>
      </c>
      <c r="V8" s="12">
        <v>24.5</v>
      </c>
      <c r="W8" s="12">
        <v>18.7</v>
      </c>
      <c r="X8" s="12">
        <v>27.5</v>
      </c>
      <c r="Y8" s="12">
        <v>29</v>
      </c>
      <c r="Z8" s="12">
        <v>9.0399999999999991</v>
      </c>
      <c r="AA8" s="12">
        <v>25.6</v>
      </c>
      <c r="AB8" s="12">
        <v>26.2</v>
      </c>
      <c r="AC8" s="12">
        <v>23.4</v>
      </c>
      <c r="AD8" s="12">
        <v>33.200000000000003</v>
      </c>
      <c r="AE8" s="12">
        <v>31.8</v>
      </c>
      <c r="AF8" s="12">
        <v>27.8</v>
      </c>
      <c r="AG8" s="12">
        <v>22.5</v>
      </c>
      <c r="AI8" s="24">
        <f>SUM(C8:AG8)</f>
        <v>914.24</v>
      </c>
      <c r="AJ8" s="21">
        <f>AVERAGE(C8:AG8)</f>
        <v>29.491612903225807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1.28</v>
      </c>
      <c r="C3" s="12">
        <v>10.06</v>
      </c>
      <c r="D3" s="12">
        <v>9.1240000000000006</v>
      </c>
      <c r="E3" s="12">
        <v>8.6890000000000001</v>
      </c>
      <c r="F3" s="12">
        <v>8.7479999999999993</v>
      </c>
      <c r="G3" s="12">
        <v>3.323</v>
      </c>
      <c r="H3" s="12">
        <v>10.981999999999999</v>
      </c>
      <c r="I3" s="12">
        <v>11.336</v>
      </c>
      <c r="J3" s="12">
        <v>2.0470000000000002</v>
      </c>
      <c r="K3" s="12">
        <v>4.2919999999999998</v>
      </c>
      <c r="L3" s="12">
        <v>4.3769999999999998</v>
      </c>
      <c r="M3" s="12">
        <v>9.077</v>
      </c>
      <c r="N3" s="12">
        <v>9.1159999999999997</v>
      </c>
      <c r="O3" s="12">
        <v>5.8650000000000002</v>
      </c>
      <c r="P3" s="12">
        <v>2.0219999999999998</v>
      </c>
      <c r="Q3" s="12">
        <v>8.6329999999999991</v>
      </c>
      <c r="R3" s="12">
        <v>7.8410000000000002</v>
      </c>
      <c r="S3" s="12">
        <v>9.7799999999999994</v>
      </c>
      <c r="T3" s="12">
        <v>5.54</v>
      </c>
      <c r="U3" s="12">
        <v>10.099</v>
      </c>
      <c r="V3" s="12">
        <v>8.3450000000000006</v>
      </c>
      <c r="W3" s="12">
        <v>2.234</v>
      </c>
      <c r="X3" s="12">
        <v>6.8230000000000004</v>
      </c>
      <c r="Y3" s="12">
        <v>2.415</v>
      </c>
      <c r="Z3" s="12">
        <v>3.0590000000000002</v>
      </c>
      <c r="AA3" s="12">
        <v>5.0199999999999996</v>
      </c>
      <c r="AB3" s="12">
        <v>1.641</v>
      </c>
      <c r="AC3" s="12">
        <v>1.659</v>
      </c>
      <c r="AD3" s="12">
        <v>9.91</v>
      </c>
      <c r="AE3" s="12">
        <v>8.56</v>
      </c>
      <c r="AF3" s="12">
        <v>7.7169999999999996</v>
      </c>
      <c r="AG3" s="12"/>
      <c r="AH3" s="12"/>
      <c r="AI3" s="12"/>
    </row>
    <row r="4" spans="1:40" s="7" customFormat="1" x14ac:dyDescent="0.25">
      <c r="A4" s="13" t="s">
        <v>30</v>
      </c>
      <c r="B4" s="7">
        <v>6.4</v>
      </c>
      <c r="C4" s="7">
        <v>36.6</v>
      </c>
      <c r="D4" s="7">
        <v>31.6</v>
      </c>
      <c r="E4" s="7">
        <v>46.2</v>
      </c>
      <c r="F4" s="7">
        <v>34.799999999999997</v>
      </c>
      <c r="G4" s="7">
        <v>6.6</v>
      </c>
      <c r="H4" s="7">
        <v>18.7</v>
      </c>
      <c r="I4" s="7">
        <v>28.3</v>
      </c>
      <c r="J4" s="7">
        <v>8.3000000000000007</v>
      </c>
      <c r="K4" s="7">
        <v>11.6</v>
      </c>
      <c r="L4" s="7">
        <v>11.8</v>
      </c>
      <c r="M4" s="7">
        <v>15.7</v>
      </c>
      <c r="N4" s="7">
        <v>21.4</v>
      </c>
      <c r="O4" s="16">
        <v>15.8</v>
      </c>
      <c r="P4" s="7">
        <v>8.1999999999999993</v>
      </c>
      <c r="Q4" s="7">
        <v>28.4</v>
      </c>
      <c r="R4" s="7">
        <v>16.7</v>
      </c>
      <c r="S4" s="7">
        <v>30.6</v>
      </c>
      <c r="T4" s="7">
        <v>7.8</v>
      </c>
      <c r="U4" s="7">
        <v>22.2</v>
      </c>
      <c r="V4" s="7">
        <v>36.1</v>
      </c>
      <c r="W4" s="7">
        <v>8.8000000000000007</v>
      </c>
      <c r="X4" s="7">
        <v>15.9</v>
      </c>
      <c r="Y4" s="7">
        <v>9.4</v>
      </c>
      <c r="Z4" s="7">
        <v>9.5</v>
      </c>
      <c r="AA4" s="7">
        <v>6.9</v>
      </c>
      <c r="AB4" s="7">
        <v>6.1</v>
      </c>
      <c r="AC4" s="7">
        <v>6.4</v>
      </c>
      <c r="AD4" s="7">
        <v>30.3</v>
      </c>
      <c r="AE4" s="7">
        <v>24.3</v>
      </c>
      <c r="AF4" s="7">
        <v>25.6</v>
      </c>
      <c r="AH4" s="16"/>
      <c r="AI4" s="16">
        <f>SUM(C4:AG4)</f>
        <v>580.59999999999991</v>
      </c>
      <c r="AJ4" s="14">
        <f>AVERAGE(C4:AG4)</f>
        <v>19.353333333333332</v>
      </c>
      <c r="AK4" s="15"/>
    </row>
    <row r="5" spans="1:40" x14ac:dyDescent="0.25">
      <c r="A5" s="11" t="s">
        <v>0</v>
      </c>
      <c r="B5">
        <v>81055</v>
      </c>
      <c r="C5">
        <v>81092</v>
      </c>
      <c r="D5">
        <v>81123</v>
      </c>
      <c r="E5">
        <v>81170</v>
      </c>
      <c r="F5">
        <v>81204</v>
      </c>
      <c r="G5">
        <v>81211</v>
      </c>
      <c r="H5">
        <v>81230</v>
      </c>
      <c r="I5">
        <v>81258</v>
      </c>
      <c r="J5">
        <v>81266</v>
      </c>
      <c r="K5">
        <v>81378</v>
      </c>
      <c r="L5">
        <v>81290</v>
      </c>
      <c r="M5">
        <v>81306</v>
      </c>
      <c r="N5">
        <v>81327</v>
      </c>
      <c r="O5">
        <v>81343</v>
      </c>
      <c r="P5">
        <v>81351</v>
      </c>
      <c r="Q5">
        <v>81380</v>
      </c>
      <c r="R5">
        <v>81396</v>
      </c>
      <c r="S5">
        <v>81427</v>
      </c>
      <c r="T5">
        <v>81435</v>
      </c>
      <c r="U5">
        <v>81457</v>
      </c>
      <c r="V5">
        <v>81493</v>
      </c>
      <c r="W5">
        <v>81502</v>
      </c>
      <c r="X5">
        <v>81518</v>
      </c>
      <c r="Y5">
        <v>81528</v>
      </c>
      <c r="Z5">
        <v>81537</v>
      </c>
      <c r="AA5">
        <v>81544</v>
      </c>
      <c r="AB5">
        <v>81550</v>
      </c>
      <c r="AC5">
        <v>81557</v>
      </c>
      <c r="AD5">
        <v>81587</v>
      </c>
      <c r="AE5">
        <v>81612</v>
      </c>
      <c r="AF5">
        <v>81637</v>
      </c>
      <c r="AI5" s="10">
        <f>MAX(C5:AG5)-B5</f>
        <v>582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C4 E4:AG4">
    <cfRule type="cellIs" dxfId="1901" priority="1" stopIfTrue="1" operator="greaterThan">
      <formula>90</formula>
    </cfRule>
    <cfRule type="cellIs" dxfId="1900" priority="2" stopIfTrue="1" operator="between">
      <formula>75</formula>
      <formula>90</formula>
    </cfRule>
    <cfRule type="cellIs" dxfId="1899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16.899999999999999</v>
      </c>
      <c r="C3" s="12">
        <v>18.5</v>
      </c>
      <c r="D3" s="12">
        <v>13.6</v>
      </c>
      <c r="E3" s="12">
        <v>13.4</v>
      </c>
      <c r="F3" s="12">
        <v>10.7</v>
      </c>
      <c r="G3" s="12">
        <v>18.8</v>
      </c>
      <c r="H3" s="12">
        <v>9.59</v>
      </c>
      <c r="I3" s="12">
        <v>11.6</v>
      </c>
      <c r="J3" s="12">
        <v>12.7</v>
      </c>
      <c r="K3" s="12">
        <v>4.1399999999999997</v>
      </c>
      <c r="L3" s="12">
        <v>10.7</v>
      </c>
      <c r="M3" s="12">
        <v>13.9</v>
      </c>
      <c r="N3" s="12">
        <v>3</v>
      </c>
      <c r="O3" s="12">
        <v>4.29</v>
      </c>
      <c r="P3" s="12">
        <v>4.45</v>
      </c>
      <c r="Q3" s="12">
        <v>4.2300000000000004</v>
      </c>
      <c r="R3" s="12">
        <v>13.7</v>
      </c>
      <c r="S3" s="12">
        <v>15.3</v>
      </c>
      <c r="T3" s="12">
        <v>13.4</v>
      </c>
      <c r="U3" s="12">
        <v>13.9</v>
      </c>
      <c r="V3" s="12">
        <v>13.9</v>
      </c>
      <c r="W3" s="12">
        <v>9.4</v>
      </c>
      <c r="X3" s="12">
        <v>12.1</v>
      </c>
      <c r="Y3" s="12">
        <v>12.9</v>
      </c>
      <c r="Z3" s="12">
        <v>9.59</v>
      </c>
      <c r="AA3" s="12">
        <v>13.3</v>
      </c>
      <c r="AB3" s="12">
        <v>9.75</v>
      </c>
      <c r="AC3" s="12">
        <v>12.1</v>
      </c>
      <c r="AD3" s="12">
        <v>4.45</v>
      </c>
      <c r="AE3" s="12">
        <v>5.34</v>
      </c>
      <c r="AF3" s="12">
        <v>3.37</v>
      </c>
      <c r="AG3" s="12"/>
      <c r="AH3" s="12"/>
      <c r="AI3" s="12"/>
    </row>
    <row r="4" spans="1:40" s="7" customFormat="1" x14ac:dyDescent="0.25">
      <c r="A4" s="13" t="s">
        <v>30</v>
      </c>
      <c r="B4" s="16">
        <v>57.7</v>
      </c>
      <c r="C4" s="7">
        <v>45.4</v>
      </c>
      <c r="D4" s="7">
        <v>51.7</v>
      </c>
      <c r="E4" s="7">
        <v>28.4</v>
      </c>
      <c r="F4" s="7">
        <v>28.1</v>
      </c>
      <c r="G4" s="7">
        <v>45.3</v>
      </c>
      <c r="H4" s="7">
        <v>31.1</v>
      </c>
      <c r="I4" s="7">
        <v>61.7</v>
      </c>
      <c r="J4" s="7">
        <v>50.2</v>
      </c>
      <c r="K4" s="7">
        <v>12.8</v>
      </c>
      <c r="L4" s="7">
        <v>61.3</v>
      </c>
      <c r="M4" s="7">
        <v>45.4</v>
      </c>
      <c r="N4" s="7">
        <v>11.9</v>
      </c>
      <c r="O4" s="7">
        <v>12.8</v>
      </c>
      <c r="P4" s="7">
        <v>17.100000000000001</v>
      </c>
      <c r="Q4" s="7">
        <v>17.3</v>
      </c>
      <c r="R4" s="7">
        <v>51.8</v>
      </c>
      <c r="S4" s="7">
        <v>34.700000000000003</v>
      </c>
      <c r="T4" s="7">
        <v>33.799999999999997</v>
      </c>
      <c r="U4" s="7">
        <v>38.5</v>
      </c>
      <c r="V4" s="7">
        <v>45.1</v>
      </c>
      <c r="W4" s="7">
        <v>31.7</v>
      </c>
      <c r="X4" s="7">
        <v>32.700000000000003</v>
      </c>
      <c r="Y4" s="7">
        <v>38.299999999999997</v>
      </c>
      <c r="Z4" s="16">
        <v>22.9</v>
      </c>
      <c r="AA4" s="16">
        <v>23.9</v>
      </c>
      <c r="AB4" s="16">
        <v>46.2</v>
      </c>
      <c r="AC4" s="16">
        <v>31.8</v>
      </c>
      <c r="AD4" s="16">
        <v>15.9</v>
      </c>
      <c r="AE4" s="16">
        <v>20.3</v>
      </c>
      <c r="AF4" s="16">
        <v>13</v>
      </c>
      <c r="AG4" s="16"/>
      <c r="AH4" s="16"/>
      <c r="AI4" s="9">
        <f>SUM(C4:AG4)</f>
        <v>1001.0999999999999</v>
      </c>
      <c r="AJ4" s="14">
        <f>AVERAGE(C4:AG4)</f>
        <v>33.369999999999997</v>
      </c>
      <c r="AK4" s="15"/>
    </row>
    <row r="5" spans="1:40" x14ac:dyDescent="0.25">
      <c r="A5" s="11" t="s">
        <v>0</v>
      </c>
      <c r="B5" s="10">
        <v>239370</v>
      </c>
      <c r="C5" s="10">
        <v>239416</v>
      </c>
      <c r="D5" s="10">
        <v>239468</v>
      </c>
      <c r="E5" s="10">
        <v>239496</v>
      </c>
      <c r="F5" s="10">
        <v>239524</v>
      </c>
      <c r="G5" s="10">
        <v>239569</v>
      </c>
      <c r="H5" s="10">
        <v>239600</v>
      </c>
      <c r="I5" s="10">
        <v>239662</v>
      </c>
      <c r="J5" s="10">
        <v>239712</v>
      </c>
      <c r="K5" s="10">
        <v>239725</v>
      </c>
      <c r="L5" s="10">
        <v>239786</v>
      </c>
      <c r="M5" s="10">
        <v>239832</v>
      </c>
      <c r="N5" s="10">
        <v>239844</v>
      </c>
      <c r="O5" s="10">
        <v>239857</v>
      </c>
      <c r="P5" s="10">
        <v>239874</v>
      </c>
      <c r="Q5" s="10">
        <v>239891</v>
      </c>
      <c r="R5" s="10">
        <v>239943</v>
      </c>
      <c r="S5" s="10">
        <v>239978</v>
      </c>
      <c r="T5" s="10">
        <v>240011</v>
      </c>
      <c r="U5" s="10">
        <v>240050</v>
      </c>
      <c r="V5" s="10">
        <v>240095</v>
      </c>
      <c r="W5" s="10">
        <v>240127</v>
      </c>
      <c r="X5" s="10">
        <v>240160</v>
      </c>
      <c r="Y5" s="10">
        <v>240198</v>
      </c>
      <c r="Z5" s="10">
        <v>240221</v>
      </c>
      <c r="AA5" s="10">
        <v>240244</v>
      </c>
      <c r="AB5" s="10">
        <v>240291</v>
      </c>
      <c r="AC5" s="10">
        <v>240322</v>
      </c>
      <c r="AD5" s="10">
        <v>240338</v>
      </c>
      <c r="AE5" s="10">
        <v>240359</v>
      </c>
      <c r="AF5" s="10">
        <v>240372</v>
      </c>
      <c r="AG5" s="10"/>
      <c r="AI5" s="10">
        <f>MAX(C5:AG5)-B5</f>
        <v>1002</v>
      </c>
    </row>
    <row r="6" spans="1:40" s="31" customFormat="1" x14ac:dyDescent="0.25">
      <c r="A6" s="29"/>
      <c r="B6" s="32"/>
      <c r="C6" s="32">
        <f>C5-$B$5-SUM($C$4:C4)</f>
        <v>0.60000000000000142</v>
      </c>
      <c r="D6" s="32">
        <f>D5-$B$5-SUM($C$4:D4)</f>
        <v>0.90000000000000568</v>
      </c>
      <c r="E6" s="32">
        <f>E5-$B$5-SUM($C$4:E4)</f>
        <v>0.5</v>
      </c>
      <c r="F6" s="32">
        <f>F5-$B$5-SUM($C$4:F4)</f>
        <v>0.40000000000000568</v>
      </c>
      <c r="G6" s="32">
        <f>G5-$B$5-SUM($C$4:G4)</f>
        <v>0.10000000000002274</v>
      </c>
      <c r="H6" s="32">
        <f>H5-$B$5-SUM($C$4:H4)</f>
        <v>0</v>
      </c>
      <c r="I6" s="32">
        <f>I5-$B$5-SUM($C$4:I4)</f>
        <v>0.30000000000001137</v>
      </c>
      <c r="J6" s="32">
        <f>J5-$B$5-SUM($C$4:J4)</f>
        <v>0.10000000000002274</v>
      </c>
      <c r="K6" s="32">
        <f>K5-$B$5-SUM($C$4:K4)</f>
        <v>0.30000000000001137</v>
      </c>
      <c r="L6" s="32">
        <f>L5-$B$5-SUM($C$4:L4)</f>
        <v>0</v>
      </c>
      <c r="M6" s="32">
        <f>M5-$B$5-SUM($C$4:M4)</f>
        <v>0.60000000000002274</v>
      </c>
      <c r="N6" s="32">
        <f>N5-$B$5-SUM($C$4:N4)</f>
        <v>0.70000000000004547</v>
      </c>
      <c r="O6" s="32">
        <f>O5-$B$5-SUM($C$4:O4)</f>
        <v>0.90000000000003411</v>
      </c>
      <c r="P6" s="32">
        <f>P5-$B$5-SUM($C$4:P4)</f>
        <v>0.80000000000001137</v>
      </c>
      <c r="Q6" s="32">
        <f>Q5-$B$5-SUM($C$4:Q4)</f>
        <v>0.5</v>
      </c>
      <c r="R6" s="32">
        <f>R5-$B$5-SUM($C$4:R4)</f>
        <v>0.70000000000004547</v>
      </c>
      <c r="S6" s="32">
        <f>S5-$B$5-SUM($C$4:S4)</f>
        <v>1</v>
      </c>
      <c r="T6" s="32">
        <f>T5-$B$5-SUM($C$4:T4)</f>
        <v>0.20000000000004547</v>
      </c>
      <c r="U6" s="32">
        <f>U5-$B$5-SUM($C$4:U4)</f>
        <v>0.70000000000004547</v>
      </c>
      <c r="V6" s="32">
        <f>V5-$B$5-SUM($C$4:V4)</f>
        <v>0.60000000000002274</v>
      </c>
      <c r="W6" s="32">
        <f>W5-$B$5-SUM($C$4:W4)</f>
        <v>0.89999999999997726</v>
      </c>
      <c r="X6" s="32">
        <f>X5-$B$5-SUM($C$4:X4)</f>
        <v>1.1999999999999318</v>
      </c>
      <c r="Y6" s="32">
        <f>Y5-$B$5-SUM($C$4:Y4)</f>
        <v>0.89999999999997726</v>
      </c>
      <c r="Z6" s="32">
        <f>Z5-$B$5-SUM($C$4:Z4)</f>
        <v>1</v>
      </c>
      <c r="AA6" s="32">
        <f>AA5-$B$5-SUM($C$4:AA4)</f>
        <v>0.10000000000002274</v>
      </c>
      <c r="AB6" s="32">
        <f>AB5-$B$5-SUM($C$4:AB4)</f>
        <v>0.89999999999997726</v>
      </c>
      <c r="AC6" s="32">
        <f>AC5-$B$5-SUM($C$4:AC4)</f>
        <v>0.10000000000002274</v>
      </c>
      <c r="AD6" s="32">
        <f>AD5-$B$5-SUM($C$4:AD4)</f>
        <v>0.20000000000004547</v>
      </c>
      <c r="AE6" s="32">
        <f>AE5-$B$5-SUM($C$4:AE4)</f>
        <v>0.90000000000009095</v>
      </c>
      <c r="AF6" s="32">
        <f>AF5-$B$5-SUM($C$4:AF4)</f>
        <v>0.90000000000009095</v>
      </c>
      <c r="AG6" s="32">
        <f>AG5-$B$5-SUM($C$4:AG4)</f>
        <v>-240371.1</v>
      </c>
    </row>
    <row r="7" spans="1:40" x14ac:dyDescent="0.25">
      <c r="A7" s="11" t="s">
        <v>118</v>
      </c>
      <c r="B7" s="12">
        <v>35.200000000000003</v>
      </c>
      <c r="C7" s="12">
        <v>19.600000000000001</v>
      </c>
      <c r="D7" s="12">
        <v>20.7</v>
      </c>
      <c r="E7" s="12">
        <v>8.65</v>
      </c>
      <c r="F7" s="12">
        <v>8.09</v>
      </c>
      <c r="G7" s="12">
        <v>23.9</v>
      </c>
      <c r="H7" s="12">
        <v>8.17</v>
      </c>
      <c r="I7" s="12">
        <v>34.1</v>
      </c>
      <c r="J7" s="12">
        <v>24.5</v>
      </c>
      <c r="K7" s="12">
        <v>0.03</v>
      </c>
      <c r="L7" s="12">
        <v>28.1</v>
      </c>
      <c r="M7" s="12">
        <v>14.3</v>
      </c>
      <c r="N7" s="12">
        <v>0</v>
      </c>
      <c r="O7" s="12">
        <v>0.38</v>
      </c>
      <c r="P7" s="12">
        <v>1.21</v>
      </c>
      <c r="Q7" s="12">
        <v>0.68</v>
      </c>
      <c r="R7" s="12">
        <v>25.7</v>
      </c>
      <c r="S7" s="12">
        <v>15.4</v>
      </c>
      <c r="T7" s="12">
        <v>14.3</v>
      </c>
      <c r="U7" s="12">
        <v>10</v>
      </c>
      <c r="V7" s="12">
        <v>14.6</v>
      </c>
      <c r="W7" s="12">
        <v>13.8</v>
      </c>
      <c r="X7" s="12">
        <v>12.2</v>
      </c>
      <c r="Y7" s="12">
        <v>13.5</v>
      </c>
      <c r="Z7" s="12">
        <v>2.4500000000000002</v>
      </c>
      <c r="AA7" s="12">
        <v>6</v>
      </c>
      <c r="AB7" s="12">
        <v>13.1</v>
      </c>
      <c r="AC7" s="12">
        <v>3.54</v>
      </c>
      <c r="AD7" s="12">
        <v>2.87</v>
      </c>
      <c r="AE7" s="12">
        <v>1.48</v>
      </c>
      <c r="AF7" s="12">
        <v>0.05</v>
      </c>
      <c r="AG7" s="12"/>
      <c r="AH7" s="12"/>
      <c r="AI7" s="24">
        <f>SUM(C7:AG7)</f>
        <v>341.40000000000015</v>
      </c>
    </row>
    <row r="8" spans="1:40" x14ac:dyDescent="0.25">
      <c r="A8" s="11" t="s">
        <v>106</v>
      </c>
      <c r="B8" s="12">
        <v>22.5</v>
      </c>
      <c r="C8" s="12">
        <v>25.8</v>
      </c>
      <c r="D8" s="12">
        <v>31</v>
      </c>
      <c r="E8" s="12">
        <v>19.7</v>
      </c>
      <c r="F8" s="12">
        <v>20</v>
      </c>
      <c r="G8" s="12">
        <v>21.5</v>
      </c>
      <c r="H8" s="12">
        <v>22.9</v>
      </c>
      <c r="I8" s="12">
        <v>27.7</v>
      </c>
      <c r="J8" s="12">
        <v>25.8</v>
      </c>
      <c r="K8" s="12">
        <v>12.7</v>
      </c>
      <c r="L8" s="12">
        <v>33.200000000000003</v>
      </c>
      <c r="M8" s="12">
        <v>31.1</v>
      </c>
      <c r="N8" s="12">
        <v>11.9</v>
      </c>
      <c r="O8" s="12">
        <v>12.4</v>
      </c>
      <c r="P8" s="12">
        <v>15.9</v>
      </c>
      <c r="Q8" s="12">
        <v>16.600000000000001</v>
      </c>
      <c r="R8" s="12">
        <v>26.1</v>
      </c>
      <c r="S8" s="12">
        <v>19.3</v>
      </c>
      <c r="T8" s="12">
        <v>19.5</v>
      </c>
      <c r="U8" s="12">
        <v>28.5</v>
      </c>
      <c r="V8" s="12">
        <v>30.6</v>
      </c>
      <c r="W8" s="12">
        <v>17.899999999999999</v>
      </c>
      <c r="X8" s="12">
        <v>20.5</v>
      </c>
      <c r="Y8" s="12">
        <v>24.8</v>
      </c>
      <c r="Z8" s="12">
        <v>20.399999999999999</v>
      </c>
      <c r="AA8" s="12">
        <v>17.8</v>
      </c>
      <c r="AB8" s="12">
        <v>33.1</v>
      </c>
      <c r="AC8" s="12">
        <v>28.2</v>
      </c>
      <c r="AD8" s="12">
        <v>13</v>
      </c>
      <c r="AE8" s="12">
        <v>18.899999999999999</v>
      </c>
      <c r="AF8" s="12">
        <v>13</v>
      </c>
      <c r="AG8" s="12"/>
      <c r="AI8" s="24">
        <f>SUM(C8:AG8)</f>
        <v>659.8</v>
      </c>
      <c r="AJ8" s="21">
        <f>AVERAGE(C8:AG8)</f>
        <v>21.993333333333332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3.37</v>
      </c>
      <c r="C3" s="12">
        <v>6.12</v>
      </c>
      <c r="D3" s="12">
        <v>12.3</v>
      </c>
      <c r="E3" s="12">
        <v>2.34</v>
      </c>
      <c r="F3" s="12">
        <v>3.52</v>
      </c>
      <c r="G3" s="12">
        <v>10.9</v>
      </c>
      <c r="H3" s="12">
        <v>3.3</v>
      </c>
      <c r="I3" s="12">
        <v>5.13</v>
      </c>
      <c r="J3" s="12">
        <v>10.3</v>
      </c>
      <c r="K3" s="12">
        <v>0</v>
      </c>
      <c r="L3" s="12">
        <v>0</v>
      </c>
      <c r="M3" s="12">
        <v>8.8999999999999996E-2</v>
      </c>
      <c r="N3" s="12">
        <v>7.6999999999999999E-2</v>
      </c>
      <c r="O3" s="12">
        <v>3.5999999999999997E-2</v>
      </c>
      <c r="P3" s="12">
        <v>0.33</v>
      </c>
      <c r="Q3" s="12">
        <v>0.24099999999999999</v>
      </c>
      <c r="R3" s="12">
        <v>2.35</v>
      </c>
      <c r="S3" s="12">
        <v>1.3</v>
      </c>
      <c r="T3" s="12">
        <v>7.29</v>
      </c>
      <c r="U3" s="12">
        <v>7.4</v>
      </c>
      <c r="V3" s="12">
        <v>11.1</v>
      </c>
      <c r="W3" s="12">
        <v>9.5399999999999991</v>
      </c>
      <c r="X3" s="12">
        <v>10.6</v>
      </c>
      <c r="Y3" s="12">
        <v>3.89</v>
      </c>
      <c r="Z3" s="12">
        <v>2.85</v>
      </c>
      <c r="AA3" s="12">
        <v>3.78</v>
      </c>
      <c r="AB3" s="12">
        <v>1.87</v>
      </c>
      <c r="AC3" s="12">
        <v>11.1</v>
      </c>
      <c r="AD3" s="12">
        <v>9.85</v>
      </c>
      <c r="AE3" s="12">
        <v>13.6</v>
      </c>
      <c r="AF3" s="12">
        <v>4.96</v>
      </c>
      <c r="AG3" s="12">
        <v>6.22</v>
      </c>
      <c r="AH3" s="12"/>
      <c r="AI3" s="12"/>
    </row>
    <row r="4" spans="1:40" s="7" customFormat="1" x14ac:dyDescent="0.25">
      <c r="A4" s="13" t="s">
        <v>30</v>
      </c>
      <c r="B4" s="16">
        <v>13</v>
      </c>
      <c r="C4" s="7">
        <v>23.2</v>
      </c>
      <c r="D4" s="7">
        <v>28</v>
      </c>
      <c r="E4" s="7">
        <v>7.05</v>
      </c>
      <c r="F4" s="7">
        <v>11.8</v>
      </c>
      <c r="G4" s="7">
        <v>26.4</v>
      </c>
      <c r="H4" s="7">
        <v>13.7</v>
      </c>
      <c r="I4" s="7">
        <v>16.899999999999999</v>
      </c>
      <c r="J4" s="7">
        <v>33.700000000000003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0.1</v>
      </c>
      <c r="Q4" s="7">
        <v>0.55000000000000004</v>
      </c>
      <c r="R4" s="7">
        <v>5.59</v>
      </c>
      <c r="S4" s="7">
        <v>5.21</v>
      </c>
      <c r="T4" s="7">
        <v>26.6</v>
      </c>
      <c r="U4" s="7">
        <v>26.8</v>
      </c>
      <c r="V4" s="7">
        <v>28.6</v>
      </c>
      <c r="W4" s="7">
        <v>9.2200000000000006</v>
      </c>
      <c r="X4" s="7">
        <v>16.600000000000001</v>
      </c>
      <c r="Y4" s="7">
        <v>8.77</v>
      </c>
      <c r="Z4" s="16">
        <v>5.85</v>
      </c>
      <c r="AA4" s="16">
        <v>13.2</v>
      </c>
      <c r="AB4" s="16">
        <v>4.71</v>
      </c>
      <c r="AC4" s="16">
        <v>27.7</v>
      </c>
      <c r="AD4" s="16">
        <v>41.2</v>
      </c>
      <c r="AE4" s="16">
        <v>24.1</v>
      </c>
      <c r="AF4" s="16">
        <v>18.2</v>
      </c>
      <c r="AG4" s="16">
        <v>26.3</v>
      </c>
      <c r="AH4" s="16"/>
      <c r="AI4" s="9">
        <f>SUM(C4:AG4)</f>
        <v>450.05</v>
      </c>
      <c r="AJ4" s="14">
        <f>AVERAGE(C4:AG4)</f>
        <v>14.517741935483871</v>
      </c>
      <c r="AK4" s="15"/>
    </row>
    <row r="5" spans="1:40" x14ac:dyDescent="0.25">
      <c r="A5" s="11" t="s">
        <v>0</v>
      </c>
      <c r="B5" s="10">
        <v>240372</v>
      </c>
      <c r="C5" s="10">
        <v>240395</v>
      </c>
      <c r="D5" s="10">
        <v>240423</v>
      </c>
      <c r="E5" s="10">
        <v>240430</v>
      </c>
      <c r="F5" s="10">
        <v>240442</v>
      </c>
      <c r="G5" s="10">
        <v>240468</v>
      </c>
      <c r="H5" s="10">
        <v>240482</v>
      </c>
      <c r="I5" s="10">
        <v>240499</v>
      </c>
      <c r="J5" s="10">
        <v>240532</v>
      </c>
      <c r="K5" s="10">
        <v>240532</v>
      </c>
      <c r="L5" s="10">
        <v>240532</v>
      </c>
      <c r="M5" s="10">
        <v>240533</v>
      </c>
      <c r="N5" s="10">
        <v>240533</v>
      </c>
      <c r="O5" s="10">
        <v>240533</v>
      </c>
      <c r="P5" s="10">
        <v>240533</v>
      </c>
      <c r="Q5" s="10">
        <v>240533</v>
      </c>
      <c r="R5" s="10">
        <v>240539</v>
      </c>
      <c r="S5" s="10">
        <v>240544</v>
      </c>
      <c r="T5" s="10">
        <v>240571</v>
      </c>
      <c r="U5" s="10">
        <v>240598</v>
      </c>
      <c r="V5" s="10">
        <v>240626</v>
      </c>
      <c r="W5" s="10">
        <v>240635</v>
      </c>
      <c r="X5" s="10">
        <v>240652</v>
      </c>
      <c r="Y5" s="10">
        <v>240661</v>
      </c>
      <c r="Z5" s="10">
        <v>240666</v>
      </c>
      <c r="AA5" s="10">
        <v>240680</v>
      </c>
      <c r="AB5" s="10">
        <v>240684</v>
      </c>
      <c r="AC5" s="10">
        <v>240712</v>
      </c>
      <c r="AD5" s="10">
        <v>240753</v>
      </c>
      <c r="AE5" s="10">
        <v>240777</v>
      </c>
      <c r="AF5" s="10">
        <v>240796</v>
      </c>
      <c r="AG5" s="10">
        <v>240822</v>
      </c>
      <c r="AI5" s="10">
        <f>MAX(C5:AG5)-B5</f>
        <v>450</v>
      </c>
    </row>
    <row r="6" spans="1:40" s="31" customFormat="1" x14ac:dyDescent="0.25">
      <c r="A6" s="29"/>
      <c r="B6" s="32">
        <f>B5-$B$5-SUM(B$4:$C4)</f>
        <v>-36.200000000000003</v>
      </c>
      <c r="C6" s="32">
        <f>C5-$B$5-SUM($C$4:C4)</f>
        <v>-0.19999999999999929</v>
      </c>
      <c r="D6" s="32">
        <f>D5-$B$5-SUM($C$4:D4)</f>
        <v>-0.20000000000000284</v>
      </c>
      <c r="E6" s="32">
        <f>E5-$B$5-SUM($C$4:E4)</f>
        <v>-0.25</v>
      </c>
      <c r="F6" s="32">
        <f>F5-$B$5-SUM($C$4:F4)</f>
        <v>-4.9999999999997158E-2</v>
      </c>
      <c r="G6" s="32">
        <f>G5-$B$5-SUM($C$4:G4)</f>
        <v>-0.44999999999998863</v>
      </c>
      <c r="H6" s="32">
        <f>H5-$B$5-SUM($C$4:H4)</f>
        <v>-0.14999999999999147</v>
      </c>
      <c r="I6" s="32">
        <f>I5-$B$5-SUM($C$4:I4)</f>
        <v>-4.9999999999982947E-2</v>
      </c>
      <c r="J6" s="32">
        <f>J5-$B$5-SUM($C$4:J4)</f>
        <v>-0.75</v>
      </c>
      <c r="K6" s="32">
        <f>K5-$B$5-SUM($C$4:K4)</f>
        <v>-0.75</v>
      </c>
      <c r="L6" s="32">
        <f>L5-$B$5-SUM($C$4:L4)</f>
        <v>-0.75</v>
      </c>
      <c r="M6" s="32">
        <f>M5-$B$5-SUM($C$4:M4)</f>
        <v>0.25</v>
      </c>
      <c r="N6" s="32">
        <f>N5-$B$5-SUM($C$4:N4)</f>
        <v>0.25</v>
      </c>
      <c r="O6" s="32">
        <f>O5-$B$5-SUM($C$4:O4)</f>
        <v>0.25</v>
      </c>
      <c r="P6" s="32">
        <f>P5-$B$5-SUM($C$4:P4)</f>
        <v>0.15000000000000568</v>
      </c>
      <c r="Q6" s="32">
        <f>Q5-$B$5-SUM($C$4:Q4)</f>
        <v>-0.40000000000000568</v>
      </c>
      <c r="R6" s="32">
        <f>R5-$B$5-SUM($C$4:R4)</f>
        <v>9.9999999999909051E-3</v>
      </c>
      <c r="S6" s="32">
        <f>S5-$B$5-SUM($C$4:S4)</f>
        <v>-0.20000000000001705</v>
      </c>
      <c r="T6" s="32">
        <f>T5-$B$5-SUM($C$4:T4)</f>
        <v>0.19999999999998863</v>
      </c>
      <c r="U6" s="32">
        <f>U5-$B$5-SUM($C$4:U4)</f>
        <v>0.39999999999997726</v>
      </c>
      <c r="V6" s="32">
        <f>V5-$B$5-SUM($C$4:V4)</f>
        <v>-0.20000000000001705</v>
      </c>
      <c r="W6" s="32">
        <f>W5-$B$5-SUM($C$4:W4)</f>
        <v>-0.42000000000001592</v>
      </c>
      <c r="X6" s="32">
        <f>X5-$B$5-SUM($C$4:X4)</f>
        <v>-2.0000000000038654E-2</v>
      </c>
      <c r="Y6" s="32">
        <f>Y5-$B$5-SUM($C$4:Y4)</f>
        <v>0.20999999999997954</v>
      </c>
      <c r="Z6" s="32">
        <f>Z5-$B$5-SUM($C$4:Z4)</f>
        <v>-0.6400000000000432</v>
      </c>
      <c r="AA6" s="32">
        <f>AA5-$B$5-SUM($C$4:AA4)</f>
        <v>0.15999999999996817</v>
      </c>
      <c r="AB6" s="32">
        <f>AB5-$B$5-SUM($C$4:AB4)</f>
        <v>-0.55000000000001137</v>
      </c>
      <c r="AC6" s="32">
        <f>AC5-$B$5-SUM($C$4:AC4)</f>
        <v>-0.25</v>
      </c>
      <c r="AD6" s="32">
        <f>AD5-$B$5-SUM($C$4:AD4)</f>
        <v>-0.44999999999998863</v>
      </c>
      <c r="AE6" s="32">
        <f>AE5-$B$5-SUM($C$4:AE4)</f>
        <v>-0.55000000000001137</v>
      </c>
      <c r="AF6" s="32">
        <f>AF5-$B$5-SUM($C$4:AF4)</f>
        <v>0.25</v>
      </c>
      <c r="AG6" s="32">
        <f>AG5-$B$5-SUM($C$4:AG4)</f>
        <v>-5.0000000000011369E-2</v>
      </c>
    </row>
    <row r="7" spans="1:40" x14ac:dyDescent="0.25">
      <c r="A7" s="11" t="s">
        <v>118</v>
      </c>
      <c r="B7" s="12">
        <v>0.05</v>
      </c>
      <c r="C7" s="12">
        <v>4.7300000000000004</v>
      </c>
      <c r="D7" s="12">
        <v>11.1</v>
      </c>
      <c r="E7" s="12">
        <v>0.12</v>
      </c>
      <c r="F7" s="12">
        <v>0.69</v>
      </c>
      <c r="G7" s="12">
        <v>9.73</v>
      </c>
      <c r="H7" s="12">
        <v>0.56999999999999995</v>
      </c>
      <c r="I7" s="12">
        <v>1.1299999999999999</v>
      </c>
      <c r="J7" s="12">
        <v>12.8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0.01</v>
      </c>
      <c r="S7" s="12">
        <v>0</v>
      </c>
      <c r="T7" s="12">
        <v>3.6</v>
      </c>
      <c r="U7" s="12">
        <v>5.63</v>
      </c>
      <c r="V7" s="12">
        <v>11.8</v>
      </c>
      <c r="W7" s="12">
        <v>0.84</v>
      </c>
      <c r="X7" s="12">
        <v>5.24</v>
      </c>
      <c r="Y7" s="12">
        <v>0.01</v>
      </c>
      <c r="Z7" s="12">
        <v>0.01</v>
      </c>
      <c r="AA7" s="12">
        <v>0.04</v>
      </c>
      <c r="AB7" s="12">
        <v>0</v>
      </c>
      <c r="AC7" s="12">
        <v>8.0299999999999994</v>
      </c>
      <c r="AD7" s="12">
        <v>12.2</v>
      </c>
      <c r="AE7" s="12">
        <v>6.67</v>
      </c>
      <c r="AF7" s="12">
        <v>3.21</v>
      </c>
      <c r="AG7" s="12">
        <v>5.56</v>
      </c>
      <c r="AH7" s="12"/>
      <c r="AI7" s="24">
        <f>SUM(C7:AG7)</f>
        <v>103.72000000000003</v>
      </c>
    </row>
    <row r="8" spans="1:40" x14ac:dyDescent="0.25">
      <c r="A8" s="11" t="s">
        <v>106</v>
      </c>
      <c r="B8" s="12">
        <v>13</v>
      </c>
      <c r="C8" s="12">
        <v>18.5</v>
      </c>
      <c r="D8" s="12">
        <v>16.899999999999999</v>
      </c>
      <c r="E8" s="12">
        <v>6.93</v>
      </c>
      <c r="F8" s="12">
        <v>11.1</v>
      </c>
      <c r="G8" s="12">
        <v>16.7</v>
      </c>
      <c r="H8" s="12">
        <v>13.1</v>
      </c>
      <c r="I8" s="12">
        <v>15.7</v>
      </c>
      <c r="J8" s="12">
        <v>20.9</v>
      </c>
      <c r="K8" s="12">
        <v>0</v>
      </c>
      <c r="L8" s="12">
        <v>0</v>
      </c>
      <c r="M8" s="12">
        <v>0.21</v>
      </c>
      <c r="N8" s="12">
        <v>0.05</v>
      </c>
      <c r="O8" s="12">
        <v>0</v>
      </c>
      <c r="P8" s="12">
        <v>0.1</v>
      </c>
      <c r="Q8" s="12">
        <v>0.55000000000000004</v>
      </c>
      <c r="R8" s="12">
        <v>5.58</v>
      </c>
      <c r="S8" s="12">
        <v>5.21</v>
      </c>
      <c r="T8" s="12">
        <v>23</v>
      </c>
      <c r="U8" s="12">
        <v>21.2</v>
      </c>
      <c r="V8" s="12">
        <v>16.8</v>
      </c>
      <c r="W8" s="12">
        <v>8.3800000000000008</v>
      </c>
      <c r="X8" s="12">
        <v>11.3</v>
      </c>
      <c r="Y8" s="12">
        <v>8.76</v>
      </c>
      <c r="Z8" s="12">
        <v>5.84</v>
      </c>
      <c r="AA8" s="12">
        <v>13.1</v>
      </c>
      <c r="AB8" s="12">
        <v>4.71</v>
      </c>
      <c r="AC8" s="12">
        <v>19.7</v>
      </c>
      <c r="AD8" s="12">
        <v>28.9</v>
      </c>
      <c r="AE8" s="12">
        <v>17.399999999999999</v>
      </c>
      <c r="AF8" s="12">
        <v>15</v>
      </c>
      <c r="AG8" s="12">
        <v>20.7</v>
      </c>
      <c r="AI8" s="24">
        <f>SUM(C8:AG8)</f>
        <v>346.31999999999994</v>
      </c>
      <c r="AJ8" s="21">
        <f>AVERAGE(C8:AG8)</f>
        <v>11.171612903225805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6.22</v>
      </c>
      <c r="C3" s="12">
        <v>7.48</v>
      </c>
      <c r="D3" s="12">
        <v>9.93</v>
      </c>
      <c r="E3" s="12">
        <v>3.97</v>
      </c>
      <c r="F3" s="12">
        <v>6.13</v>
      </c>
      <c r="G3" s="12">
        <v>12.6</v>
      </c>
      <c r="H3" s="12">
        <v>4.68</v>
      </c>
      <c r="I3" s="12">
        <v>9.59</v>
      </c>
      <c r="J3" s="12">
        <v>4.0599999999999996</v>
      </c>
      <c r="K3" s="12">
        <v>12.3</v>
      </c>
      <c r="L3" s="12">
        <v>8.98</v>
      </c>
      <c r="M3" s="12">
        <v>2.02</v>
      </c>
      <c r="N3" s="12">
        <v>10.3</v>
      </c>
      <c r="O3" s="12">
        <v>9.65</v>
      </c>
      <c r="P3" s="12">
        <v>8.93</v>
      </c>
      <c r="Q3" s="12">
        <v>8.1</v>
      </c>
      <c r="R3" s="12">
        <v>15.2</v>
      </c>
      <c r="S3" s="12">
        <v>1.73</v>
      </c>
      <c r="T3" s="12">
        <v>0.13400000000000001</v>
      </c>
      <c r="U3" s="12">
        <v>0.42199999999999999</v>
      </c>
      <c r="V3" s="12">
        <v>0.246</v>
      </c>
      <c r="W3" s="12">
        <v>0.58699999999999997</v>
      </c>
      <c r="X3" s="12">
        <v>0.317</v>
      </c>
      <c r="Y3" s="12">
        <v>0.36</v>
      </c>
      <c r="Z3" s="12">
        <v>0.35799999999999998</v>
      </c>
      <c r="AA3" s="12">
        <v>0.27200000000000002</v>
      </c>
      <c r="AB3" s="12">
        <v>0.27</v>
      </c>
      <c r="AC3" s="12">
        <v>0.33700000000000002</v>
      </c>
      <c r="AD3" s="12">
        <v>0.60599999999999998</v>
      </c>
      <c r="AE3" s="12">
        <v>1.7</v>
      </c>
      <c r="AF3" s="12">
        <v>12</v>
      </c>
      <c r="AG3" s="12">
        <v>14.4</v>
      </c>
      <c r="AH3" s="12"/>
      <c r="AI3" s="12"/>
    </row>
    <row r="4" spans="1:40" s="7" customFormat="1" x14ac:dyDescent="0.25">
      <c r="A4" s="13" t="s">
        <v>30</v>
      </c>
      <c r="B4" s="16">
        <v>26.3</v>
      </c>
      <c r="C4" s="7">
        <v>33.799999999999997</v>
      </c>
      <c r="D4" s="7">
        <v>25.3</v>
      </c>
      <c r="E4" s="7">
        <v>11.8</v>
      </c>
      <c r="F4" s="7">
        <v>20.3</v>
      </c>
      <c r="G4" s="7">
        <v>23.6</v>
      </c>
      <c r="H4" s="7">
        <v>14.4</v>
      </c>
      <c r="I4" s="7">
        <v>38.5</v>
      </c>
      <c r="J4" s="7">
        <v>8.39</v>
      </c>
      <c r="K4" s="7">
        <v>17.5</v>
      </c>
      <c r="L4" s="7">
        <v>40.200000000000003</v>
      </c>
      <c r="M4" s="7">
        <v>7.44</v>
      </c>
      <c r="N4" s="7">
        <v>21.6</v>
      </c>
      <c r="O4" s="7">
        <v>15.8</v>
      </c>
      <c r="P4" s="7">
        <v>25.6</v>
      </c>
      <c r="Q4" s="7">
        <v>7.8</v>
      </c>
      <c r="R4" s="7">
        <v>21.6</v>
      </c>
      <c r="S4" s="7">
        <v>3.7</v>
      </c>
      <c r="T4" s="7">
        <v>0.15</v>
      </c>
      <c r="U4" s="7">
        <v>1.17</v>
      </c>
      <c r="V4" s="7">
        <v>0.71</v>
      </c>
      <c r="W4" s="7">
        <v>1.38</v>
      </c>
      <c r="X4" s="7">
        <v>0.33</v>
      </c>
      <c r="Y4" s="7">
        <v>0.19</v>
      </c>
      <c r="Z4" s="16">
        <v>0.85</v>
      </c>
      <c r="AA4" s="16">
        <v>0.7</v>
      </c>
      <c r="AB4" s="16">
        <v>0.98</v>
      </c>
      <c r="AC4" s="16">
        <v>0.75</v>
      </c>
      <c r="AD4" s="16">
        <v>1.67</v>
      </c>
      <c r="AE4" s="16">
        <v>8.5500000000000007</v>
      </c>
      <c r="AF4" s="16">
        <v>34.6</v>
      </c>
      <c r="AG4" s="16">
        <v>54.3</v>
      </c>
      <c r="AH4" s="16"/>
      <c r="AI4" s="9">
        <f>SUM(C4:AG4)</f>
        <v>443.66000000000008</v>
      </c>
      <c r="AJ4" s="14">
        <f>AVERAGE(C4:AG4)</f>
        <v>14.311612903225809</v>
      </c>
      <c r="AK4" s="15"/>
    </row>
    <row r="5" spans="1:40" x14ac:dyDescent="0.25">
      <c r="A5" s="11" t="s">
        <v>0</v>
      </c>
      <c r="B5" s="10">
        <v>240822</v>
      </c>
      <c r="C5" s="10">
        <v>240856</v>
      </c>
      <c r="D5" s="10">
        <v>240881</v>
      </c>
      <c r="E5" s="10">
        <v>240893</v>
      </c>
      <c r="F5" s="10">
        <v>240913</v>
      </c>
      <c r="G5" s="10">
        <v>240937</v>
      </c>
      <c r="H5" s="10">
        <v>240951</v>
      </c>
      <c r="I5" s="10">
        <v>240990</v>
      </c>
      <c r="J5" s="10">
        <v>240998</v>
      </c>
      <c r="K5" s="10">
        <v>241015</v>
      </c>
      <c r="L5" s="10">
        <v>241056</v>
      </c>
      <c r="M5" s="10">
        <v>241063</v>
      </c>
      <c r="N5" s="10">
        <v>241085</v>
      </c>
      <c r="O5" s="10">
        <v>241100</v>
      </c>
      <c r="P5" s="10">
        <v>241126</v>
      </c>
      <c r="Q5" s="10">
        <v>241134</v>
      </c>
      <c r="R5" s="10">
        <v>241155</v>
      </c>
      <c r="S5" s="10">
        <v>241159</v>
      </c>
      <c r="T5" s="10">
        <v>241159</v>
      </c>
      <c r="U5" s="10">
        <v>241160</v>
      </c>
      <c r="V5" s="10">
        <v>241161</v>
      </c>
      <c r="W5" s="10">
        <v>241162</v>
      </c>
      <c r="X5" s="10">
        <v>241163</v>
      </c>
      <c r="Y5" s="10">
        <v>241163</v>
      </c>
      <c r="Z5" s="10">
        <v>241164</v>
      </c>
      <c r="AA5" s="10">
        <v>241165</v>
      </c>
      <c r="AB5" s="10">
        <v>241166</v>
      </c>
      <c r="AC5" s="10">
        <v>241166</v>
      </c>
      <c r="AD5" s="10">
        <v>241168</v>
      </c>
      <c r="AE5" s="10">
        <v>241177</v>
      </c>
      <c r="AF5" s="10">
        <v>241211</v>
      </c>
      <c r="AG5" s="10">
        <v>241266</v>
      </c>
      <c r="AI5" s="10">
        <f>MAX(C5:AG5)-B5</f>
        <v>444</v>
      </c>
    </row>
    <row r="6" spans="1:40" s="31" customFormat="1" x14ac:dyDescent="0.25">
      <c r="A6" s="29"/>
      <c r="B6" s="32">
        <f>B5-$B$5-SUM(B$4:$C4)</f>
        <v>-60.099999999999994</v>
      </c>
      <c r="C6" s="32">
        <f>C5-$B$5-SUM($C$4:C4)</f>
        <v>0.20000000000000284</v>
      </c>
      <c r="D6" s="32">
        <f>D5-$B$5-SUM($C$4:D4)</f>
        <v>-9.9999999999994316E-2</v>
      </c>
      <c r="E6" s="32">
        <f>E5-$B$5-SUM($C$4:E4)</f>
        <v>0.10000000000000853</v>
      </c>
      <c r="F6" s="32">
        <f>F5-$B$5-SUM($C$4:F4)</f>
        <v>-0.19999999999998863</v>
      </c>
      <c r="G6" s="32">
        <f>G5-$B$5-SUM($C$4:G4)</f>
        <v>0.20000000000001705</v>
      </c>
      <c r="H6" s="32">
        <f>H5-$B$5-SUM($C$4:H4)</f>
        <v>-0.19999999999998863</v>
      </c>
      <c r="I6" s="32">
        <f>I5-$B$5-SUM($C$4:I4)</f>
        <v>0.30000000000001137</v>
      </c>
      <c r="J6" s="32">
        <f>J5-$B$5-SUM($C$4:J4)</f>
        <v>-8.9999999999974989E-2</v>
      </c>
      <c r="K6" s="32">
        <f>K5-$B$5-SUM($C$4:K4)</f>
        <v>-0.58999999999997499</v>
      </c>
      <c r="L6" s="32">
        <f>L5-$B$5-SUM($C$4:L4)</f>
        <v>0.21000000000003638</v>
      </c>
      <c r="M6" s="32">
        <f>M5-$B$5-SUM($C$4:M4)</f>
        <v>-0.22999999999996135</v>
      </c>
      <c r="N6" s="32">
        <f>N5-$B$5-SUM($C$4:N4)</f>
        <v>0.17000000000001592</v>
      </c>
      <c r="O6" s="32">
        <f>O5-$B$5-SUM($C$4:O4)</f>
        <v>-0.62999999999999545</v>
      </c>
      <c r="P6" s="32">
        <f>P5-$B$5-SUM($C$4:P4)</f>
        <v>-0.23000000000001819</v>
      </c>
      <c r="Q6" s="32">
        <f>Q5-$B$5-SUM($C$4:Q4)</f>
        <v>-3.0000000000029559E-2</v>
      </c>
      <c r="R6" s="32">
        <f>R5-$B$5-SUM($C$4:R4)</f>
        <v>-0.6300000000000523</v>
      </c>
      <c r="S6" s="32">
        <f>S5-$B$5-SUM($C$4:S4)</f>
        <v>-0.33000000000004093</v>
      </c>
      <c r="T6" s="32">
        <f>T5-$B$5-SUM($C$4:T4)</f>
        <v>-0.48000000000001819</v>
      </c>
      <c r="U6" s="32">
        <f>U5-$B$5-SUM($C$4:U4)</f>
        <v>-0.65000000000003411</v>
      </c>
      <c r="V6" s="32">
        <f>V5-$B$5-SUM($C$4:V4)</f>
        <v>-0.36000000000001364</v>
      </c>
      <c r="W6" s="32">
        <f>W5-$B$5-SUM($C$4:W4)</f>
        <v>-0.74000000000000909</v>
      </c>
      <c r="X6" s="32">
        <f>X5-$B$5-SUM($C$4:X4)</f>
        <v>-6.9999999999993179E-2</v>
      </c>
      <c r="Y6" s="32">
        <f>Y5-$B$5-SUM($C$4:Y4)</f>
        <v>-0.25999999999999091</v>
      </c>
      <c r="Z6" s="32">
        <f>Z5-$B$5-SUM($C$4:Z4)</f>
        <v>-0.11000000000001364</v>
      </c>
      <c r="AA6" s="32">
        <f>AA5-$B$5-SUM($C$4:AA4)</f>
        <v>0.18999999999999773</v>
      </c>
      <c r="AB6" s="32">
        <f>AB5-$B$5-SUM($C$4:AB4)</f>
        <v>0.20999999999997954</v>
      </c>
      <c r="AC6" s="32">
        <f>AC5-$B$5-SUM($C$4:AC4)</f>
        <v>-0.54000000000002046</v>
      </c>
      <c r="AD6" s="32">
        <f>AD5-$B$5-SUM($C$4:AD4)</f>
        <v>-0.21000000000003638</v>
      </c>
      <c r="AE6" s="32">
        <f>AE5-$B$5-SUM($C$4:AE4)</f>
        <v>0.23999999999995225</v>
      </c>
      <c r="AF6" s="32">
        <f>AF5-$B$5-SUM($C$4:AF4)</f>
        <v>-0.36000000000007049</v>
      </c>
      <c r="AG6" s="32">
        <f>AG5-$B$5-SUM($C$4:AG4)</f>
        <v>0.33999999999991815</v>
      </c>
    </row>
    <row r="7" spans="1:40" x14ac:dyDescent="0.25">
      <c r="A7" s="11" t="s">
        <v>118</v>
      </c>
      <c r="B7" s="12">
        <v>5.56</v>
      </c>
      <c r="C7" s="12">
        <v>7.27</v>
      </c>
      <c r="D7" s="12">
        <v>9.59</v>
      </c>
      <c r="E7" s="12">
        <v>0.03</v>
      </c>
      <c r="F7" s="12">
        <v>1.65</v>
      </c>
      <c r="G7" s="12">
        <v>7.57</v>
      </c>
      <c r="H7" s="12">
        <v>0.73</v>
      </c>
      <c r="I7" s="12">
        <v>11.5</v>
      </c>
      <c r="J7" s="12">
        <v>0.66</v>
      </c>
      <c r="K7" s="12">
        <v>1.89</v>
      </c>
      <c r="L7" s="12">
        <v>16.8</v>
      </c>
      <c r="M7" s="12">
        <v>0</v>
      </c>
      <c r="N7" s="12">
        <v>3.04</v>
      </c>
      <c r="O7" s="12">
        <v>3</v>
      </c>
      <c r="P7" s="12">
        <v>5.29</v>
      </c>
      <c r="Q7" s="12">
        <v>0.23</v>
      </c>
      <c r="R7" s="12">
        <v>5.83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14.4</v>
      </c>
      <c r="AG7" s="12">
        <v>31.5</v>
      </c>
      <c r="AH7" s="12"/>
      <c r="AI7" s="24">
        <f>SUM(C7:AG7)</f>
        <v>120.98</v>
      </c>
    </row>
    <row r="8" spans="1:40" x14ac:dyDescent="0.25">
      <c r="A8" s="11" t="s">
        <v>106</v>
      </c>
      <c r="B8" s="12">
        <v>20.7</v>
      </c>
      <c r="C8" s="12">
        <v>26.5</v>
      </c>
      <c r="D8" s="12">
        <v>15.6</v>
      </c>
      <c r="E8" s="12">
        <v>11.8</v>
      </c>
      <c r="F8" s="12">
        <v>18.7</v>
      </c>
      <c r="G8" s="12">
        <v>16</v>
      </c>
      <c r="H8" s="12">
        <v>13.7</v>
      </c>
      <c r="I8" s="12">
        <v>26.9</v>
      </c>
      <c r="J8" s="12">
        <v>7.73</v>
      </c>
      <c r="K8" s="12">
        <v>15.6</v>
      </c>
      <c r="L8" s="12">
        <v>23.4</v>
      </c>
      <c r="M8" s="12">
        <v>7.44</v>
      </c>
      <c r="N8" s="12">
        <v>18.600000000000001</v>
      </c>
      <c r="O8" s="12">
        <v>12.8</v>
      </c>
      <c r="P8" s="12">
        <v>20.3</v>
      </c>
      <c r="Q8" s="12">
        <v>7.57</v>
      </c>
      <c r="R8" s="12">
        <v>15.8</v>
      </c>
      <c r="S8" s="12">
        <v>3.7</v>
      </c>
      <c r="T8" s="12">
        <v>0.15</v>
      </c>
      <c r="U8" s="12">
        <v>1.17</v>
      </c>
      <c r="V8" s="12">
        <v>0.71</v>
      </c>
      <c r="W8" s="12">
        <v>1.38</v>
      </c>
      <c r="X8" s="12">
        <v>0.33</v>
      </c>
      <c r="Y8" s="12">
        <v>0.19</v>
      </c>
      <c r="Z8" s="12">
        <v>0.85</v>
      </c>
      <c r="AA8" s="12">
        <v>0.7</v>
      </c>
      <c r="AB8" s="12">
        <v>0.98</v>
      </c>
      <c r="AC8" s="12">
        <v>0.75</v>
      </c>
      <c r="AD8" s="12">
        <v>1.67</v>
      </c>
      <c r="AE8" s="12">
        <v>8.5500000000000007</v>
      </c>
      <c r="AF8" s="12">
        <v>20.3</v>
      </c>
      <c r="AG8" s="12">
        <v>22.8</v>
      </c>
      <c r="AI8" s="24">
        <f>SUM(C8:AG8)</f>
        <v>322.67</v>
      </c>
      <c r="AJ8" s="21">
        <f>AVERAGE(C8:AG8)</f>
        <v>10.408709677419356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14.4</v>
      </c>
      <c r="C3" s="12">
        <v>15.8</v>
      </c>
      <c r="D3" s="12">
        <v>17.899999999999999</v>
      </c>
      <c r="E3" s="12">
        <v>11.4</v>
      </c>
      <c r="F3" s="12">
        <v>12.5</v>
      </c>
      <c r="G3" s="12">
        <v>11.1</v>
      </c>
      <c r="H3" s="12">
        <v>9.9700000000000006</v>
      </c>
      <c r="I3" s="12">
        <v>11.8</v>
      </c>
      <c r="J3" s="12">
        <v>10.8</v>
      </c>
      <c r="K3" s="12">
        <v>11.7</v>
      </c>
      <c r="L3" s="12">
        <v>12.1</v>
      </c>
      <c r="M3" s="12">
        <v>15.7</v>
      </c>
      <c r="N3" s="12">
        <v>12.2</v>
      </c>
      <c r="O3" s="12">
        <v>12.7</v>
      </c>
      <c r="P3" s="12">
        <v>14.4</v>
      </c>
      <c r="Q3" s="12">
        <v>12.7</v>
      </c>
      <c r="R3" s="12">
        <v>13.4</v>
      </c>
      <c r="S3" s="12">
        <v>17.8</v>
      </c>
      <c r="T3" s="12">
        <v>13.7</v>
      </c>
      <c r="U3" s="12">
        <v>16.8</v>
      </c>
      <c r="V3" s="12">
        <v>13.2</v>
      </c>
      <c r="W3" s="12">
        <v>13.4</v>
      </c>
      <c r="X3" s="12">
        <v>13.6</v>
      </c>
      <c r="Y3" s="12">
        <v>14.5</v>
      </c>
      <c r="Z3" s="12">
        <v>13.3</v>
      </c>
      <c r="AA3" s="12">
        <v>16.8</v>
      </c>
      <c r="AB3" s="12">
        <v>20.7</v>
      </c>
      <c r="AC3" s="12">
        <v>5.22</v>
      </c>
      <c r="AD3" s="12">
        <v>21.1</v>
      </c>
      <c r="AE3" s="12"/>
      <c r="AF3" s="12"/>
      <c r="AG3" s="12"/>
      <c r="AH3" s="12"/>
      <c r="AI3" s="12"/>
    </row>
    <row r="4" spans="1:40" s="7" customFormat="1" x14ac:dyDescent="0.25">
      <c r="A4" s="13" t="s">
        <v>30</v>
      </c>
      <c r="B4" s="16">
        <v>54.3</v>
      </c>
      <c r="C4" s="7">
        <v>54.2</v>
      </c>
      <c r="D4" s="7">
        <v>49.8</v>
      </c>
      <c r="E4" s="7">
        <v>61.2</v>
      </c>
      <c r="F4" s="7">
        <v>32.9</v>
      </c>
      <c r="G4" s="7">
        <v>24.7</v>
      </c>
      <c r="H4" s="7">
        <v>18.7</v>
      </c>
      <c r="I4" s="7">
        <v>69.3</v>
      </c>
      <c r="J4" s="7">
        <v>37.5</v>
      </c>
      <c r="K4" s="7">
        <v>69</v>
      </c>
      <c r="L4" s="7">
        <v>70.8</v>
      </c>
      <c r="M4" s="7">
        <v>73.3</v>
      </c>
      <c r="N4" s="7">
        <v>74.5</v>
      </c>
      <c r="O4" s="7">
        <v>53.5</v>
      </c>
      <c r="P4" s="7">
        <v>60.3</v>
      </c>
      <c r="Q4" s="7">
        <v>74.099999999999994</v>
      </c>
      <c r="R4" s="7">
        <v>77.400000000000006</v>
      </c>
      <c r="S4" s="7">
        <v>48.5</v>
      </c>
      <c r="T4" s="7">
        <v>81</v>
      </c>
      <c r="U4" s="7">
        <v>74.2</v>
      </c>
      <c r="V4" s="7">
        <v>83.3</v>
      </c>
      <c r="W4" s="7">
        <v>81.3</v>
      </c>
      <c r="X4" s="7">
        <v>55</v>
      </c>
      <c r="Y4" s="7">
        <v>76.400000000000006</v>
      </c>
      <c r="Z4" s="16">
        <v>83.5</v>
      </c>
      <c r="AA4" s="16">
        <v>48.5</v>
      </c>
      <c r="AB4" s="16">
        <v>64.599999999999994</v>
      </c>
      <c r="AC4" s="16">
        <v>25.8</v>
      </c>
      <c r="AD4" s="16">
        <v>73.7</v>
      </c>
      <c r="AE4" s="16"/>
      <c r="AF4" s="16"/>
      <c r="AG4" s="16"/>
      <c r="AH4" s="16"/>
      <c r="AI4" s="9">
        <f>SUM(C4:AG4)</f>
        <v>1696.9999999999998</v>
      </c>
      <c r="AJ4" s="14">
        <f>AVERAGE(C4:AG4)</f>
        <v>60.607142857142847</v>
      </c>
      <c r="AK4" s="15"/>
    </row>
    <row r="5" spans="1:40" x14ac:dyDescent="0.25">
      <c r="A5" s="11" t="s">
        <v>0</v>
      </c>
      <c r="B5" s="10">
        <v>241266</v>
      </c>
      <c r="C5" s="10">
        <v>241320</v>
      </c>
      <c r="D5" s="10">
        <v>241369</v>
      </c>
      <c r="E5" s="10">
        <v>241431</v>
      </c>
      <c r="F5" s="10">
        <v>241464</v>
      </c>
      <c r="G5" s="10">
        <v>241488</v>
      </c>
      <c r="H5" s="10">
        <v>241507</v>
      </c>
      <c r="I5" s="10">
        <v>241576</v>
      </c>
      <c r="J5" s="10">
        <v>241614</v>
      </c>
      <c r="K5" s="10">
        <v>241683</v>
      </c>
      <c r="L5" s="10">
        <v>241754</v>
      </c>
      <c r="M5" s="10">
        <v>241827</v>
      </c>
      <c r="N5" s="10">
        <v>241902</v>
      </c>
      <c r="O5" s="10">
        <v>241955</v>
      </c>
      <c r="P5" s="10">
        <v>242015</v>
      </c>
      <c r="Q5" s="10">
        <v>242089</v>
      </c>
      <c r="R5" s="10">
        <v>242167</v>
      </c>
      <c r="S5" s="10">
        <v>242215</v>
      </c>
      <c r="T5" s="10">
        <v>242296</v>
      </c>
      <c r="U5" s="10">
        <v>242370</v>
      </c>
      <c r="V5" s="10">
        <v>242454</v>
      </c>
      <c r="W5" s="10">
        <v>242535</v>
      </c>
      <c r="X5" s="10">
        <v>242590</v>
      </c>
      <c r="Y5" s="10">
        <v>242667</v>
      </c>
      <c r="Z5" s="10">
        <v>242750</v>
      </c>
      <c r="AA5" s="10">
        <v>242798</v>
      </c>
      <c r="AB5" s="10">
        <v>242863</v>
      </c>
      <c r="AC5" s="10">
        <v>242889</v>
      </c>
      <c r="AD5" s="10">
        <v>242963</v>
      </c>
      <c r="AE5" s="10"/>
      <c r="AF5" s="10"/>
      <c r="AG5" s="10"/>
      <c r="AI5" s="10">
        <f>MAX(C5:AG5)-B5</f>
        <v>1697</v>
      </c>
    </row>
    <row r="6" spans="1:40" s="31" customFormat="1" x14ac:dyDescent="0.25">
      <c r="A6" s="29"/>
      <c r="B6" s="32"/>
      <c r="C6" s="32">
        <f>C5-$B$5-SUM($C$4:C4)</f>
        <v>-0.20000000000000284</v>
      </c>
      <c r="D6" s="32">
        <f>D5-$B$5-SUM($C$4:D4)</f>
        <v>-1</v>
      </c>
      <c r="E6" s="32">
        <f>E5-$B$5-SUM($C$4:E4)</f>
        <v>-0.19999999999998863</v>
      </c>
      <c r="F6" s="32">
        <f>F5-$B$5-SUM($C$4:F4)</f>
        <v>-9.9999999999994316E-2</v>
      </c>
      <c r="G6" s="32">
        <f>G5-$B$5-SUM($C$4:G4)</f>
        <v>-0.79999999999998295</v>
      </c>
      <c r="H6" s="32">
        <f>H5-$B$5-SUM($C$4:H4)</f>
        <v>-0.49999999999997158</v>
      </c>
      <c r="I6" s="32">
        <f>I5-$B$5-SUM($C$4:I4)</f>
        <v>-0.79999999999995453</v>
      </c>
      <c r="J6" s="32">
        <f>J5-$B$5-SUM($C$4:J4)</f>
        <v>-0.29999999999995453</v>
      </c>
      <c r="K6" s="32">
        <f>K5-$B$5-SUM($C$4:K4)</f>
        <v>-0.29999999999995453</v>
      </c>
      <c r="L6" s="32">
        <f>L5-$B$5-SUM($C$4:L4)</f>
        <v>-9.9999999999965894E-2</v>
      </c>
      <c r="M6" s="32">
        <f>M5-$B$5-SUM($C$4:M4)</f>
        <v>-0.39999999999997726</v>
      </c>
      <c r="N6" s="32">
        <f>N5-$B$5-SUM($C$4:N4)</f>
        <v>0.10000000000002274</v>
      </c>
      <c r="O6" s="32">
        <f>O5-$B$5-SUM($C$4:O4)</f>
        <v>-0.39999999999997726</v>
      </c>
      <c r="P6" s="32">
        <f>P5-$B$5-SUM($C$4:P4)</f>
        <v>-0.69999999999993179</v>
      </c>
      <c r="Q6" s="32">
        <f>Q5-$B$5-SUM($C$4:Q4)</f>
        <v>-0.79999999999995453</v>
      </c>
      <c r="R6" s="32">
        <f>R5-$B$5-SUM($C$4:R4)</f>
        <v>-0.19999999999993179</v>
      </c>
      <c r="S6" s="32">
        <f>S5-$B$5-SUM($C$4:S4)</f>
        <v>-0.69999999999993179</v>
      </c>
      <c r="T6" s="32">
        <f>T5-$B$5-SUM($C$4:T4)</f>
        <v>-0.6999999999998181</v>
      </c>
      <c r="U6" s="32">
        <f>U5-$B$5-SUM($C$4:U4)</f>
        <v>-0.89999999999986358</v>
      </c>
      <c r="V6" s="32">
        <f>V5-$B$5-SUM($C$4:V4)</f>
        <v>-0.1999999999998181</v>
      </c>
      <c r="W6" s="32">
        <f>W5-$B$5-SUM($C$4:W4)</f>
        <v>-0.49999999999977263</v>
      </c>
      <c r="X6" s="32">
        <f>X5-$B$5-SUM($C$4:X4)</f>
        <v>-0.49999999999977263</v>
      </c>
      <c r="Y6" s="32">
        <f>Y5-$B$5-SUM($C$4:Y4)</f>
        <v>0.10000000000013642</v>
      </c>
      <c r="Z6" s="32">
        <f>Z5-$B$5-SUM($C$4:Z4)</f>
        <v>-0.39999999999986358</v>
      </c>
      <c r="AA6" s="32">
        <f>AA5-$B$5-SUM($C$4:AA4)</f>
        <v>-0.89999999999986358</v>
      </c>
      <c r="AB6" s="32">
        <f>AB5-$B$5-SUM($C$4:AB4)</f>
        <v>-0.49999999999977263</v>
      </c>
      <c r="AC6" s="32">
        <f>AC5-$B$5-SUM($C$4:AC4)</f>
        <v>-0.29999999999972715</v>
      </c>
      <c r="AD6" s="32">
        <f>AD5-$B$5-SUM($C$4:AD4)</f>
        <v>0</v>
      </c>
      <c r="AE6" s="32"/>
      <c r="AF6" s="32"/>
      <c r="AG6" s="32"/>
    </row>
    <row r="7" spans="1:40" x14ac:dyDescent="0.25">
      <c r="A7" s="11" t="s">
        <v>118</v>
      </c>
      <c r="B7" s="12">
        <v>31.5</v>
      </c>
      <c r="C7" s="12">
        <v>23.7</v>
      </c>
      <c r="D7" s="12">
        <v>21</v>
      </c>
      <c r="E7" s="12">
        <v>23.6</v>
      </c>
      <c r="F7" s="12">
        <v>5.04</v>
      </c>
      <c r="G7" s="12">
        <v>0.93</v>
      </c>
      <c r="H7" s="12">
        <v>0.74</v>
      </c>
      <c r="I7" s="12">
        <v>34</v>
      </c>
      <c r="J7" s="12">
        <v>10.5</v>
      </c>
      <c r="K7" s="12">
        <v>36.200000000000003</v>
      </c>
      <c r="L7" s="12">
        <v>36.9</v>
      </c>
      <c r="M7" s="12">
        <v>45.3</v>
      </c>
      <c r="N7" s="12">
        <v>49.1</v>
      </c>
      <c r="O7" s="12">
        <v>21.5</v>
      </c>
      <c r="P7" s="12">
        <v>34.5</v>
      </c>
      <c r="Q7" s="12">
        <v>41.7</v>
      </c>
      <c r="R7" s="12">
        <v>46.8</v>
      </c>
      <c r="S7" s="12">
        <v>9.2799999999999994</v>
      </c>
      <c r="T7" s="12">
        <v>47.3</v>
      </c>
      <c r="U7" s="12">
        <v>35.1</v>
      </c>
      <c r="V7" s="12">
        <v>54.9</v>
      </c>
      <c r="W7" s="12">
        <v>48</v>
      </c>
      <c r="X7" s="12">
        <v>21.9</v>
      </c>
      <c r="Y7" s="12">
        <v>45.2</v>
      </c>
      <c r="Z7" s="12">
        <v>39.200000000000003</v>
      </c>
      <c r="AA7" s="12">
        <v>21.9</v>
      </c>
      <c r="AB7" s="12">
        <v>27.2</v>
      </c>
      <c r="AC7" s="12">
        <v>1.35</v>
      </c>
      <c r="AD7" s="12">
        <v>38.799999999999997</v>
      </c>
      <c r="AE7" s="12"/>
      <c r="AF7" s="12"/>
      <c r="AG7" s="12"/>
      <c r="AH7" s="12"/>
      <c r="AI7" s="24">
        <f>SUM(C7:AG7)</f>
        <v>821.6400000000001</v>
      </c>
    </row>
    <row r="8" spans="1:40" x14ac:dyDescent="0.25">
      <c r="A8" s="11" t="s">
        <v>106</v>
      </c>
      <c r="B8" s="12">
        <v>22.8</v>
      </c>
      <c r="C8" s="12">
        <v>30.5</v>
      </c>
      <c r="D8" s="12">
        <v>28.7</v>
      </c>
      <c r="E8" s="12">
        <v>37.6</v>
      </c>
      <c r="F8" s="12">
        <v>27.9</v>
      </c>
      <c r="G8" s="12">
        <v>23.8</v>
      </c>
      <c r="H8" s="12">
        <v>18</v>
      </c>
      <c r="I8" s="12">
        <v>35.299999999999997</v>
      </c>
      <c r="J8" s="12">
        <v>27</v>
      </c>
      <c r="K8" s="12">
        <v>32.799999999999997</v>
      </c>
      <c r="L8" s="12">
        <v>33.9</v>
      </c>
      <c r="M8" s="12">
        <v>27.9</v>
      </c>
      <c r="N8" s="12">
        <v>25.4</v>
      </c>
      <c r="O8" s="12">
        <v>32</v>
      </c>
      <c r="P8" s="12">
        <v>25.7</v>
      </c>
      <c r="Q8" s="12">
        <v>32.5</v>
      </c>
      <c r="R8" s="12">
        <v>30.6</v>
      </c>
      <c r="S8" s="12">
        <v>39.299999999999997</v>
      </c>
      <c r="T8" s="12">
        <v>33.700000000000003</v>
      </c>
      <c r="U8" s="12">
        <v>39.200000000000003</v>
      </c>
      <c r="V8" s="12">
        <v>28.5</v>
      </c>
      <c r="W8" s="12">
        <v>33.299999999999997</v>
      </c>
      <c r="X8" s="12">
        <v>33.1</v>
      </c>
      <c r="Y8" s="12">
        <v>31.1</v>
      </c>
      <c r="Z8" s="12">
        <v>44.3</v>
      </c>
      <c r="AA8" s="12">
        <v>26.6</v>
      </c>
      <c r="AB8" s="12">
        <v>37.4</v>
      </c>
      <c r="AC8" s="12">
        <v>24.5</v>
      </c>
      <c r="AD8" s="12">
        <v>34.9</v>
      </c>
      <c r="AE8" s="12"/>
      <c r="AF8" s="12"/>
      <c r="AG8" s="12"/>
      <c r="AI8" s="24">
        <f>SUM(C8:AG8)</f>
        <v>875.5</v>
      </c>
      <c r="AJ8" s="21">
        <f>AVERAGE(C8:AG8)</f>
        <v>31.267857142857142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21.1</v>
      </c>
      <c r="C3" s="12">
        <v>4.01</v>
      </c>
      <c r="D3" s="12">
        <v>15.5</v>
      </c>
      <c r="E3" s="12">
        <v>14.8</v>
      </c>
      <c r="F3" s="12">
        <v>15.5</v>
      </c>
      <c r="G3" s="12">
        <v>17.7</v>
      </c>
      <c r="H3" s="12">
        <v>17.2</v>
      </c>
      <c r="I3" s="12">
        <v>19.2</v>
      </c>
      <c r="J3" s="12">
        <v>16.2</v>
      </c>
      <c r="K3" s="12">
        <v>24.2</v>
      </c>
      <c r="L3" s="12">
        <v>26.2</v>
      </c>
      <c r="M3" s="12">
        <v>10.6</v>
      </c>
      <c r="N3" s="12">
        <v>26.9</v>
      </c>
      <c r="O3" s="12">
        <v>20</v>
      </c>
      <c r="P3" s="12">
        <v>19.899999999999999</v>
      </c>
      <c r="Q3" s="12">
        <v>18.5</v>
      </c>
      <c r="R3" s="12">
        <v>19</v>
      </c>
      <c r="S3" s="12">
        <v>20.7</v>
      </c>
      <c r="T3" s="12">
        <v>20</v>
      </c>
      <c r="U3" s="12">
        <v>7.81</v>
      </c>
      <c r="V3" s="12">
        <v>24.5</v>
      </c>
      <c r="W3" s="12">
        <v>18.399999999999999</v>
      </c>
      <c r="X3" s="12">
        <v>19.2</v>
      </c>
      <c r="Y3" s="12">
        <v>14.3</v>
      </c>
      <c r="Z3" s="12">
        <v>22.9</v>
      </c>
      <c r="AA3" s="12">
        <v>24.7</v>
      </c>
      <c r="AB3" s="12">
        <v>30</v>
      </c>
      <c r="AC3" s="12">
        <v>30</v>
      </c>
      <c r="AD3" s="12">
        <v>24.4</v>
      </c>
      <c r="AE3" s="12">
        <v>24.9</v>
      </c>
      <c r="AF3" s="12">
        <v>22.6</v>
      </c>
      <c r="AG3" s="12">
        <v>28.5</v>
      </c>
      <c r="AH3" s="12"/>
      <c r="AI3" s="12"/>
    </row>
    <row r="4" spans="1:40" s="7" customFormat="1" x14ac:dyDescent="0.25">
      <c r="A4" s="13" t="s">
        <v>30</v>
      </c>
      <c r="B4" s="16">
        <v>73.7</v>
      </c>
      <c r="C4" s="7">
        <v>17.3</v>
      </c>
      <c r="D4" s="7">
        <v>73.599999999999994</v>
      </c>
      <c r="E4" s="7">
        <v>56.6</v>
      </c>
      <c r="F4" s="7">
        <v>94</v>
      </c>
      <c r="G4" s="7">
        <v>92.4</v>
      </c>
      <c r="H4" s="7">
        <v>97.6</v>
      </c>
      <c r="I4" s="7">
        <v>81</v>
      </c>
      <c r="J4" s="7">
        <v>42.3</v>
      </c>
      <c r="K4" s="7">
        <v>87.3</v>
      </c>
      <c r="L4" s="7">
        <v>45</v>
      </c>
      <c r="M4" s="7">
        <v>36.799999999999997</v>
      </c>
      <c r="N4" s="7">
        <v>68</v>
      </c>
      <c r="O4" s="7">
        <v>101</v>
      </c>
      <c r="P4" s="7">
        <v>39.200000000000003</v>
      </c>
      <c r="Q4" s="7">
        <v>124</v>
      </c>
      <c r="R4" s="7">
        <v>120</v>
      </c>
      <c r="S4" s="7">
        <v>95.5</v>
      </c>
      <c r="T4" s="7">
        <v>109</v>
      </c>
      <c r="U4" s="7">
        <v>36.9</v>
      </c>
      <c r="V4" s="7">
        <v>116</v>
      </c>
      <c r="W4" s="7">
        <v>107</v>
      </c>
      <c r="X4" s="7">
        <v>128</v>
      </c>
      <c r="Y4" s="7">
        <v>48.6</v>
      </c>
      <c r="Z4" s="16">
        <v>30.5</v>
      </c>
      <c r="AA4" s="16">
        <v>74.8</v>
      </c>
      <c r="AB4" s="16">
        <v>57.8</v>
      </c>
      <c r="AC4" s="16">
        <v>80.5</v>
      </c>
      <c r="AD4" s="16">
        <v>134</v>
      </c>
      <c r="AE4" s="16">
        <v>82.5</v>
      </c>
      <c r="AF4" s="16">
        <v>44.8</v>
      </c>
      <c r="AG4" s="16">
        <v>79.3</v>
      </c>
      <c r="AH4" s="16"/>
      <c r="AI4" s="9">
        <f>SUM(C4:AG4)</f>
        <v>2401.3000000000002</v>
      </c>
      <c r="AJ4" s="14">
        <f>AVERAGE(C4:AG4)</f>
        <v>77.461290322580652</v>
      </c>
      <c r="AK4" s="15"/>
    </row>
    <row r="5" spans="1:40" x14ac:dyDescent="0.25">
      <c r="A5" s="11" t="s">
        <v>0</v>
      </c>
      <c r="B5" s="10">
        <v>242963</v>
      </c>
      <c r="C5" s="10">
        <v>242980</v>
      </c>
      <c r="D5" s="10">
        <v>243054</v>
      </c>
      <c r="E5" s="10">
        <v>243110</v>
      </c>
      <c r="F5" s="10">
        <v>243204</v>
      </c>
      <c r="G5" s="10">
        <v>243297</v>
      </c>
      <c r="H5" s="10">
        <v>243394</v>
      </c>
      <c r="I5" s="10">
        <v>243475</v>
      </c>
      <c r="J5" s="10">
        <v>243517</v>
      </c>
      <c r="K5" s="10">
        <v>243605</v>
      </c>
      <c r="L5" s="10">
        <v>243650</v>
      </c>
      <c r="M5" s="10">
        <v>243686</v>
      </c>
      <c r="N5" s="10">
        <v>243754</v>
      </c>
      <c r="O5" s="10">
        <v>243855</v>
      </c>
      <c r="P5" s="10">
        <v>243894</v>
      </c>
      <c r="Q5" s="10">
        <v>244018</v>
      </c>
      <c r="R5" s="10">
        <v>244138</v>
      </c>
      <c r="S5" s="10">
        <v>244234</v>
      </c>
      <c r="T5" s="10">
        <v>244343</v>
      </c>
      <c r="U5" s="10">
        <v>244380</v>
      </c>
      <c r="V5" s="10">
        <v>244496</v>
      </c>
      <c r="W5" s="10">
        <v>244602</v>
      </c>
      <c r="X5" s="10">
        <v>244730</v>
      </c>
      <c r="Y5" s="10">
        <v>244779</v>
      </c>
      <c r="Z5" s="10">
        <v>244809</v>
      </c>
      <c r="AA5" s="10">
        <v>244884</v>
      </c>
      <c r="AB5" s="10">
        <v>244942</v>
      </c>
      <c r="AC5" s="10">
        <v>245022</v>
      </c>
      <c r="AD5" s="10">
        <v>245157</v>
      </c>
      <c r="AE5" s="10">
        <v>245239</v>
      </c>
      <c r="AF5" s="10">
        <v>245284</v>
      </c>
      <c r="AG5" s="10">
        <v>245363</v>
      </c>
      <c r="AI5" s="10">
        <f>MAX(C5:AG5)-B5</f>
        <v>2400</v>
      </c>
    </row>
    <row r="6" spans="1:40" s="31" customFormat="1" x14ac:dyDescent="0.25">
      <c r="A6" s="29"/>
      <c r="B6" s="32"/>
      <c r="C6" s="32">
        <f>C5-$B$5-SUM($C$4:C4)</f>
        <v>-0.30000000000000071</v>
      </c>
      <c r="D6" s="32">
        <f>D5-$B$5-SUM($C$4:D4)</f>
        <v>0.10000000000000853</v>
      </c>
      <c r="E6" s="32">
        <f>E5-$B$5-SUM($C$4:E4)</f>
        <v>-0.5</v>
      </c>
      <c r="F6" s="32">
        <f>F5-$B$5-SUM($C$4:F4)</f>
        <v>-0.5</v>
      </c>
      <c r="G6" s="32">
        <f>G5-$B$5-SUM($C$4:G4)</f>
        <v>0.10000000000002274</v>
      </c>
      <c r="H6" s="32">
        <f>H5-$B$5-SUM($C$4:H4)</f>
        <v>-0.5</v>
      </c>
      <c r="I6" s="32">
        <f>I5-$B$5-SUM($C$4:I4)</f>
        <v>-0.5</v>
      </c>
      <c r="J6" s="32">
        <f>J5-$B$5-SUM($C$4:J4)</f>
        <v>-0.79999999999995453</v>
      </c>
      <c r="K6" s="32">
        <f>K5-$B$5-SUM($C$4:K4)</f>
        <v>-9.9999999999909051E-2</v>
      </c>
      <c r="L6" s="32">
        <f>L5-$B$5-SUM($C$4:L4)</f>
        <v>-9.9999999999909051E-2</v>
      </c>
      <c r="M6" s="32">
        <f>M5-$B$5-SUM($C$4:M4)</f>
        <v>-0.89999999999986358</v>
      </c>
      <c r="N6" s="32">
        <f>N5-$B$5-SUM($C$4:N4)</f>
        <v>-0.89999999999986358</v>
      </c>
      <c r="O6" s="32">
        <f>O5-$B$5-SUM($C$4:O4)</f>
        <v>-0.89999999999986358</v>
      </c>
      <c r="P6" s="32">
        <f>P5-$B$5-SUM($C$4:P4)</f>
        <v>-1.0999999999999091</v>
      </c>
      <c r="Q6" s="32">
        <f>Q5-$B$5-SUM($C$4:Q4)</f>
        <v>-1.0999999999999091</v>
      </c>
      <c r="R6" s="32">
        <f>R5-$B$5-SUM($C$4:R4)</f>
        <v>-1.0999999999999091</v>
      </c>
      <c r="S6" s="32">
        <f>S5-$B$5-SUM($C$4:S4)</f>
        <v>-0.59999999999990905</v>
      </c>
      <c r="T6" s="32">
        <f>T5-$B$5-SUM($C$4:T4)</f>
        <v>-0.59999999999990905</v>
      </c>
      <c r="U6" s="32">
        <f>U5-$B$5-SUM($C$4:U4)</f>
        <v>-0.5</v>
      </c>
      <c r="V6" s="32">
        <f>V5-$B$5-SUM($C$4:V4)</f>
        <v>-0.5</v>
      </c>
      <c r="W6" s="32">
        <f>W5-$B$5-SUM($C$4:W4)</f>
        <v>-1.5</v>
      </c>
      <c r="X6" s="32">
        <f>X5-$B$5-SUM($C$4:X4)</f>
        <v>-1.5</v>
      </c>
      <c r="Y6" s="32">
        <f>Y5-$B$5-SUM($C$4:Y4)</f>
        <v>-1.0999999999999091</v>
      </c>
      <c r="Z6" s="32">
        <f>Z5-$B$5-SUM($C$4:Z4)</f>
        <v>-1.5999999999999091</v>
      </c>
      <c r="AA6" s="32">
        <f>AA5-$B$5-SUM($C$4:AA4)</f>
        <v>-1.3999999999998636</v>
      </c>
      <c r="AB6" s="32">
        <f>AB5-$B$5-SUM($C$4:AB4)</f>
        <v>-1.1999999999998181</v>
      </c>
      <c r="AC6" s="32">
        <f>AC5-$B$5-SUM($C$4:AC4)</f>
        <v>-1.6999999999998181</v>
      </c>
      <c r="AD6" s="32">
        <f>AD5-$B$5-SUM($C$4:AD4)</f>
        <v>-0.6999999999998181</v>
      </c>
      <c r="AE6" s="32">
        <f>AE5-$B$5-SUM($C$4:AE4)</f>
        <v>-1.1999999999998181</v>
      </c>
      <c r="AF6" s="32">
        <f>AF5-$B$5-SUM($C$4:AF4)</f>
        <v>-1</v>
      </c>
      <c r="AG6" s="32">
        <f>AG5-$B$5-SUM($C$4:AG4)</f>
        <v>-1.3000000000001819</v>
      </c>
    </row>
    <row r="7" spans="1:40" x14ac:dyDescent="0.25">
      <c r="A7" s="11" t="s">
        <v>118</v>
      </c>
      <c r="B7" s="12">
        <v>38.799999999999997</v>
      </c>
      <c r="C7" s="12">
        <v>0.01</v>
      </c>
      <c r="D7" s="12">
        <v>22.9</v>
      </c>
      <c r="E7" s="12">
        <v>18.899999999999999</v>
      </c>
      <c r="F7" s="12">
        <v>50.6</v>
      </c>
      <c r="G7" s="12">
        <v>49.3</v>
      </c>
      <c r="H7" s="12">
        <v>61.4</v>
      </c>
      <c r="I7" s="12">
        <v>43.2</v>
      </c>
      <c r="J7" s="12">
        <v>11.4</v>
      </c>
      <c r="K7" s="12">
        <v>45.2</v>
      </c>
      <c r="L7" s="12">
        <v>17.8</v>
      </c>
      <c r="M7" s="12">
        <v>7.86</v>
      </c>
      <c r="N7" s="12">
        <v>35.5</v>
      </c>
      <c r="O7" s="12">
        <v>65.099999999999994</v>
      </c>
      <c r="P7" s="12">
        <v>11</v>
      </c>
      <c r="Q7" s="12">
        <v>81.900000000000006</v>
      </c>
      <c r="R7" s="12">
        <v>82.5</v>
      </c>
      <c r="S7" s="12">
        <v>51.3</v>
      </c>
      <c r="T7" s="12">
        <v>58.5</v>
      </c>
      <c r="U7" s="12">
        <v>3.78</v>
      </c>
      <c r="V7" s="12">
        <v>75.5</v>
      </c>
      <c r="W7" s="12">
        <v>86</v>
      </c>
      <c r="X7" s="12">
        <v>87</v>
      </c>
      <c r="Y7" s="12">
        <v>15.7</v>
      </c>
      <c r="Z7" s="12">
        <v>7.91</v>
      </c>
      <c r="AA7" s="12">
        <v>41.6</v>
      </c>
      <c r="AB7" s="12">
        <v>31</v>
      </c>
      <c r="AC7" s="12">
        <v>51.4</v>
      </c>
      <c r="AD7" s="12">
        <v>83.3</v>
      </c>
      <c r="AE7" s="12">
        <v>42.6</v>
      </c>
      <c r="AF7" s="12">
        <v>15.8</v>
      </c>
      <c r="AG7" s="12">
        <v>37.799999999999997</v>
      </c>
      <c r="AH7" s="12"/>
      <c r="AI7" s="24">
        <f>SUM(C7:AG7)</f>
        <v>1293.7599999999998</v>
      </c>
    </row>
    <row r="8" spans="1:40" x14ac:dyDescent="0.25">
      <c r="A8" s="11" t="s">
        <v>106</v>
      </c>
      <c r="B8" s="12">
        <v>34.9</v>
      </c>
      <c r="C8" s="12">
        <v>17.3</v>
      </c>
      <c r="D8" s="12">
        <v>31.1</v>
      </c>
      <c r="E8" s="12">
        <v>37.700000000000003</v>
      </c>
      <c r="F8" s="12">
        <v>43.4</v>
      </c>
      <c r="G8" s="12">
        <v>43.1</v>
      </c>
      <c r="H8" s="12">
        <v>36.200000000000003</v>
      </c>
      <c r="I8" s="12">
        <v>37.700000000000003</v>
      </c>
      <c r="J8" s="12">
        <v>30.8</v>
      </c>
      <c r="K8" s="12">
        <v>42.4</v>
      </c>
      <c r="L8" s="12">
        <v>27.2</v>
      </c>
      <c r="M8" s="12">
        <v>28.9</v>
      </c>
      <c r="N8" s="12">
        <v>32.4</v>
      </c>
      <c r="O8" s="12">
        <v>35.4</v>
      </c>
      <c r="P8" s="12">
        <v>28.2</v>
      </c>
      <c r="Q8" s="12">
        <v>42.1</v>
      </c>
      <c r="R8" s="12">
        <v>37.200000000000003</v>
      </c>
      <c r="S8" s="12">
        <v>44.2</v>
      </c>
      <c r="T8" s="12">
        <v>51</v>
      </c>
      <c r="U8" s="12">
        <v>33.1</v>
      </c>
      <c r="V8" s="12">
        <v>40.5</v>
      </c>
      <c r="W8" s="12">
        <v>40.700000000000003</v>
      </c>
      <c r="X8" s="12">
        <v>40.9</v>
      </c>
      <c r="Y8" s="12">
        <v>32.9</v>
      </c>
      <c r="Z8" s="12">
        <v>22.6</v>
      </c>
      <c r="AA8" s="12">
        <v>33.299999999999997</v>
      </c>
      <c r="AB8" s="12">
        <v>26.8</v>
      </c>
      <c r="AC8" s="12">
        <v>29.1</v>
      </c>
      <c r="AD8" s="12">
        <v>50.9</v>
      </c>
      <c r="AE8" s="12">
        <v>39.799999999999997</v>
      </c>
      <c r="AF8" s="12">
        <v>29</v>
      </c>
      <c r="AG8" s="12">
        <v>41.6</v>
      </c>
      <c r="AI8" s="24">
        <f>SUM(C8:AG8)</f>
        <v>1107.4999999999998</v>
      </c>
      <c r="AJ8" s="21">
        <f>AVERAGE(C8:AG8)</f>
        <v>35.725806451612897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28.5</v>
      </c>
      <c r="C3" s="12">
        <v>30</v>
      </c>
      <c r="D3" s="12">
        <v>25.5</v>
      </c>
      <c r="E3" s="12">
        <v>30</v>
      </c>
      <c r="F3" s="12">
        <v>22.6</v>
      </c>
      <c r="G3" s="12">
        <v>21.6</v>
      </c>
      <c r="H3" s="12">
        <v>22.9</v>
      </c>
      <c r="I3" s="12">
        <v>28.3</v>
      </c>
      <c r="J3" s="12">
        <v>30</v>
      </c>
      <c r="K3" s="12">
        <v>21.7</v>
      </c>
      <c r="L3" s="12">
        <v>23.3</v>
      </c>
      <c r="M3" s="12">
        <v>16.8</v>
      </c>
      <c r="N3" s="12">
        <v>18.5</v>
      </c>
      <c r="O3" s="12">
        <v>30</v>
      </c>
      <c r="P3" s="12">
        <v>26.3</v>
      </c>
      <c r="Q3" s="12">
        <v>7.19</v>
      </c>
      <c r="R3" s="12">
        <v>9.7799999999999994</v>
      </c>
      <c r="S3" s="12">
        <v>30</v>
      </c>
      <c r="T3" s="12">
        <v>29.3</v>
      </c>
      <c r="U3" s="12">
        <v>30</v>
      </c>
      <c r="V3" s="12">
        <v>8.16</v>
      </c>
      <c r="W3" s="12">
        <v>26.9</v>
      </c>
      <c r="X3" s="12">
        <v>26.9</v>
      </c>
      <c r="Y3" s="12">
        <v>24.5</v>
      </c>
      <c r="Z3" s="12">
        <v>30</v>
      </c>
      <c r="AA3" s="12">
        <v>30</v>
      </c>
      <c r="AB3" s="12">
        <v>27.1</v>
      </c>
      <c r="AC3" s="12">
        <v>26.8</v>
      </c>
      <c r="AD3" s="12">
        <v>30</v>
      </c>
      <c r="AE3" s="12">
        <v>24.7</v>
      </c>
      <c r="AF3" s="12">
        <v>28</v>
      </c>
      <c r="AG3" s="12"/>
      <c r="AH3" s="12"/>
      <c r="AI3" s="12"/>
    </row>
    <row r="4" spans="1:40" s="7" customFormat="1" x14ac:dyDescent="0.25">
      <c r="A4" s="13" t="s">
        <v>30</v>
      </c>
      <c r="B4" s="16">
        <v>79.3</v>
      </c>
      <c r="C4" s="7">
        <v>82.6</v>
      </c>
      <c r="D4" s="7">
        <v>104</v>
      </c>
      <c r="E4" s="7">
        <v>118</v>
      </c>
      <c r="F4" s="7">
        <v>169</v>
      </c>
      <c r="G4" s="7">
        <v>163</v>
      </c>
      <c r="H4" s="7">
        <v>129</v>
      </c>
      <c r="I4" s="7">
        <v>88.9</v>
      </c>
      <c r="J4" s="7">
        <v>124</v>
      </c>
      <c r="K4" s="7">
        <v>160</v>
      </c>
      <c r="L4" s="7">
        <v>130</v>
      </c>
      <c r="M4" s="7">
        <v>46.7</v>
      </c>
      <c r="N4" s="7">
        <v>45.1</v>
      </c>
      <c r="O4" s="7">
        <v>145</v>
      </c>
      <c r="P4" s="7">
        <v>157</v>
      </c>
      <c r="Q4" s="7">
        <v>32.799999999999997</v>
      </c>
      <c r="R4" s="7">
        <v>32.5</v>
      </c>
      <c r="S4" s="7">
        <v>105</v>
      </c>
      <c r="T4" s="7">
        <v>159</v>
      </c>
      <c r="U4" s="7">
        <v>119</v>
      </c>
      <c r="V4" s="7">
        <v>35.799999999999997</v>
      </c>
      <c r="W4" s="7">
        <v>80.3</v>
      </c>
      <c r="X4" s="7">
        <v>87.1</v>
      </c>
      <c r="Y4" s="7">
        <v>129</v>
      </c>
      <c r="Z4" s="16">
        <v>131</v>
      </c>
      <c r="AA4" s="16">
        <v>112</v>
      </c>
      <c r="AB4" s="16">
        <v>167</v>
      </c>
      <c r="AC4" s="16">
        <v>174</v>
      </c>
      <c r="AD4" s="16">
        <v>68.900000000000006</v>
      </c>
      <c r="AE4" s="16">
        <v>140</v>
      </c>
      <c r="AF4" s="16">
        <v>102</v>
      </c>
      <c r="AG4" s="16"/>
      <c r="AH4" s="16"/>
      <c r="AI4" s="9">
        <f>SUM(C4:AG4)</f>
        <v>3337.7000000000003</v>
      </c>
      <c r="AJ4" s="14">
        <f>AVERAGE(C4:AG4)</f>
        <v>111.25666666666667</v>
      </c>
      <c r="AK4" s="15"/>
    </row>
    <row r="5" spans="1:40" x14ac:dyDescent="0.25">
      <c r="A5" s="11" t="s">
        <v>0</v>
      </c>
      <c r="B5" s="10">
        <v>245363</v>
      </c>
      <c r="C5" s="10">
        <v>245446</v>
      </c>
      <c r="D5" s="10">
        <v>245550</v>
      </c>
      <c r="E5" s="10">
        <v>245668</v>
      </c>
      <c r="F5" s="10">
        <v>245837</v>
      </c>
      <c r="G5" s="10">
        <v>246000</v>
      </c>
      <c r="H5" s="10">
        <v>246130</v>
      </c>
      <c r="I5" s="10">
        <v>246219</v>
      </c>
      <c r="J5" s="10">
        <v>246343</v>
      </c>
      <c r="K5" s="10">
        <v>246502</v>
      </c>
      <c r="L5" s="10">
        <v>246632</v>
      </c>
      <c r="M5" s="10">
        <v>246678</v>
      </c>
      <c r="N5" s="10">
        <v>246724</v>
      </c>
      <c r="O5" s="10">
        <v>246868</v>
      </c>
      <c r="P5" s="10">
        <v>247025</v>
      </c>
      <c r="Q5" s="10">
        <v>247058</v>
      </c>
      <c r="R5" s="10">
        <v>247091</v>
      </c>
      <c r="S5" s="10">
        <v>247196</v>
      </c>
      <c r="T5" s="10">
        <v>247355</v>
      </c>
      <c r="U5" s="10">
        <v>247474</v>
      </c>
      <c r="V5" s="10">
        <v>247509</v>
      </c>
      <c r="W5" s="10">
        <v>247590</v>
      </c>
      <c r="X5" s="10">
        <v>247677</v>
      </c>
      <c r="Y5" s="10">
        <v>247806</v>
      </c>
      <c r="Z5" s="10">
        <v>247937</v>
      </c>
      <c r="AA5" s="10">
        <v>248049</v>
      </c>
      <c r="AB5" s="10">
        <v>248216</v>
      </c>
      <c r="AC5" s="10">
        <v>248390</v>
      </c>
      <c r="AD5" s="10">
        <v>248459</v>
      </c>
      <c r="AE5" s="10">
        <v>248598</v>
      </c>
      <c r="AF5" s="10">
        <v>248700</v>
      </c>
      <c r="AG5" s="10"/>
      <c r="AI5" s="10">
        <f>MAX(C5:AG5)-B5</f>
        <v>3337</v>
      </c>
    </row>
    <row r="6" spans="1:40" s="31" customFormat="1" x14ac:dyDescent="0.25">
      <c r="A6" s="29"/>
      <c r="B6" s="32"/>
      <c r="C6" s="32">
        <f>C5-$B$5-SUM($C$4:C4)</f>
        <v>0.40000000000000568</v>
      </c>
      <c r="D6" s="32">
        <f>D5-$B$5-SUM($C$4:D4)</f>
        <v>0.40000000000000568</v>
      </c>
      <c r="E6" s="32">
        <f>E5-$B$5-SUM($C$4:E4)</f>
        <v>0.39999999999997726</v>
      </c>
      <c r="F6" s="32">
        <f>F5-$B$5-SUM($C$4:F4)</f>
        <v>0.39999999999997726</v>
      </c>
      <c r="G6" s="32">
        <f>G5-$B$5-SUM($C$4:G4)</f>
        <v>0.39999999999997726</v>
      </c>
      <c r="H6" s="32">
        <f>H5-$B$5-SUM($C$4:H4)</f>
        <v>1.3999999999999773</v>
      </c>
      <c r="I6" s="32">
        <f>I5-$B$5-SUM($C$4:I4)</f>
        <v>1.5</v>
      </c>
      <c r="J6" s="32">
        <f>J5-$B$5-SUM($C$4:J4)</f>
        <v>1.5</v>
      </c>
      <c r="K6" s="32">
        <f>K5-$B$5-SUM($C$4:K4)</f>
        <v>0.5</v>
      </c>
      <c r="L6" s="32">
        <f>L5-$B$5-SUM($C$4:L4)</f>
        <v>0.5</v>
      </c>
      <c r="M6" s="32">
        <f>M5-$B$5-SUM($C$4:M4)</f>
        <v>-0.20000000000004547</v>
      </c>
      <c r="N6" s="32">
        <f>N5-$B$5-SUM($C$4:N4)</f>
        <v>0.70000000000004547</v>
      </c>
      <c r="O6" s="32">
        <f>O5-$B$5-SUM($C$4:O4)</f>
        <v>-0.29999999999995453</v>
      </c>
      <c r="P6" s="32">
        <f>P5-$B$5-SUM($C$4:P4)</f>
        <v>-0.29999999999995453</v>
      </c>
      <c r="Q6" s="32">
        <f>Q5-$B$5-SUM($C$4:Q4)</f>
        <v>-9.9999999999909051E-2</v>
      </c>
      <c r="R6" s="32">
        <f>R5-$B$5-SUM($C$4:R4)</f>
        <v>0.40000000000009095</v>
      </c>
      <c r="S6" s="32">
        <f>S5-$B$5-SUM($C$4:S4)</f>
        <v>0.40000000000009095</v>
      </c>
      <c r="T6" s="32">
        <f>T5-$B$5-SUM($C$4:T4)</f>
        <v>0.40000000000009095</v>
      </c>
      <c r="U6" s="32">
        <f>U5-$B$5-SUM($C$4:U4)</f>
        <v>0.40000000000009095</v>
      </c>
      <c r="V6" s="32">
        <f>V5-$B$5-SUM($C$4:V4)</f>
        <v>-0.40000000000009095</v>
      </c>
      <c r="W6" s="32">
        <f>W5-$B$5-SUM($C$4:W4)</f>
        <v>0.29999999999972715</v>
      </c>
      <c r="X6" s="32">
        <f>X5-$B$5-SUM($C$4:X4)</f>
        <v>0.1999999999998181</v>
      </c>
      <c r="Y6" s="32">
        <f>Y5-$B$5-SUM($C$4:Y4)</f>
        <v>0.1999999999998181</v>
      </c>
      <c r="Z6" s="32">
        <f>Z5-$B$5-SUM($C$4:Z4)</f>
        <v>0.1999999999998181</v>
      </c>
      <c r="AA6" s="32">
        <f>AA5-$B$5-SUM($C$4:AA4)</f>
        <v>0.1999999999998181</v>
      </c>
      <c r="AB6" s="32">
        <f>AB5-$B$5-SUM($C$4:AB4)</f>
        <v>0.1999999999998181</v>
      </c>
      <c r="AC6" s="32">
        <f>AC5-$B$5-SUM($C$4:AC4)</f>
        <v>0.1999999999998181</v>
      </c>
      <c r="AD6" s="32">
        <f>AD5-$B$5-SUM($C$4:AD4)</f>
        <v>0.29999999999972715</v>
      </c>
      <c r="AE6" s="32">
        <f>AE5-$B$5-SUM($C$4:AE4)</f>
        <v>-0.70000000000027285</v>
      </c>
      <c r="AF6" s="32">
        <f>AF5-$B$5-SUM($C$4:AF4)</f>
        <v>-0.70000000000027285</v>
      </c>
      <c r="AG6" s="32">
        <f>AG5-$B$5-SUM($C$4:AG4)</f>
        <v>-248700.7</v>
      </c>
    </row>
    <row r="7" spans="1:40" x14ac:dyDescent="0.25">
      <c r="A7" s="11" t="s">
        <v>118</v>
      </c>
      <c r="B7" s="12">
        <v>37.799999999999997</v>
      </c>
      <c r="C7" s="12">
        <v>49.2</v>
      </c>
      <c r="D7" s="12">
        <v>60.4</v>
      </c>
      <c r="E7" s="12">
        <v>80.8</v>
      </c>
      <c r="F7" s="12">
        <v>121</v>
      </c>
      <c r="G7" s="12">
        <v>108</v>
      </c>
      <c r="H7" s="12">
        <v>88.4</v>
      </c>
      <c r="I7" s="12">
        <v>48.4</v>
      </c>
      <c r="J7" s="12">
        <v>79</v>
      </c>
      <c r="K7" s="12">
        <v>110</v>
      </c>
      <c r="L7" s="12">
        <v>85.9</v>
      </c>
      <c r="M7" s="12">
        <v>21.5</v>
      </c>
      <c r="N7" s="12">
        <v>19.2</v>
      </c>
      <c r="O7" s="12">
        <v>107</v>
      </c>
      <c r="P7" s="12">
        <v>115</v>
      </c>
      <c r="Q7" s="12">
        <v>2.5099999999999998</v>
      </c>
      <c r="R7" s="12">
        <v>5.08</v>
      </c>
      <c r="S7" s="12">
        <v>60</v>
      </c>
      <c r="T7" s="12">
        <v>113</v>
      </c>
      <c r="U7" s="12">
        <v>75.8</v>
      </c>
      <c r="V7" s="12">
        <v>10.4</v>
      </c>
      <c r="W7" s="12">
        <v>48.9</v>
      </c>
      <c r="X7" s="12">
        <v>54.1</v>
      </c>
      <c r="Y7" s="12">
        <v>86.6</v>
      </c>
      <c r="Z7" s="12">
        <v>77.8</v>
      </c>
      <c r="AA7" s="12">
        <v>75.3</v>
      </c>
      <c r="AB7" s="12">
        <v>119</v>
      </c>
      <c r="AC7" s="12">
        <v>123</v>
      </c>
      <c r="AD7" s="12">
        <v>22.3</v>
      </c>
      <c r="AE7" s="12">
        <v>101</v>
      </c>
      <c r="AF7" s="12">
        <v>51.4</v>
      </c>
      <c r="AG7" s="12"/>
      <c r="AH7" s="12"/>
      <c r="AI7" s="24">
        <f>SUM(C7:AG7)</f>
        <v>2119.9899999999998</v>
      </c>
    </row>
    <row r="8" spans="1:40" x14ac:dyDescent="0.25">
      <c r="A8" s="11" t="s">
        <v>106</v>
      </c>
      <c r="B8" s="12">
        <v>41.6</v>
      </c>
      <c r="C8" s="12">
        <v>33.4</v>
      </c>
      <c r="D8" s="12">
        <v>43.1</v>
      </c>
      <c r="E8" s="12">
        <v>37.200000000000003</v>
      </c>
      <c r="F8" s="12">
        <v>49</v>
      </c>
      <c r="G8" s="12">
        <v>55.7</v>
      </c>
      <c r="H8" s="12">
        <v>41.1</v>
      </c>
      <c r="I8" s="12">
        <v>40.4</v>
      </c>
      <c r="J8" s="12">
        <v>44.9</v>
      </c>
      <c r="K8" s="12">
        <v>49.5</v>
      </c>
      <c r="L8" s="12">
        <v>43.9</v>
      </c>
      <c r="M8" s="12">
        <v>25</v>
      </c>
      <c r="N8" s="12">
        <v>26</v>
      </c>
      <c r="O8" s="12">
        <v>37.799999999999997</v>
      </c>
      <c r="P8" s="12">
        <v>42.3</v>
      </c>
      <c r="Q8" s="12">
        <v>30.2</v>
      </c>
      <c r="R8" s="12">
        <v>27.4</v>
      </c>
      <c r="S8" s="12">
        <v>45.4</v>
      </c>
      <c r="T8" s="12">
        <v>45.6</v>
      </c>
      <c r="U8" s="12">
        <v>43.2</v>
      </c>
      <c r="V8" s="12">
        <v>25.3</v>
      </c>
      <c r="W8" s="12">
        <v>31.4</v>
      </c>
      <c r="X8" s="12">
        <v>33</v>
      </c>
      <c r="Y8" s="12">
        <v>42.3</v>
      </c>
      <c r="Z8" s="12">
        <v>53.7</v>
      </c>
      <c r="AA8" s="12">
        <v>36.700000000000003</v>
      </c>
      <c r="AB8" s="12">
        <v>47.5</v>
      </c>
      <c r="AC8" s="12">
        <v>50.4</v>
      </c>
      <c r="AD8" s="12">
        <v>46.6</v>
      </c>
      <c r="AE8" s="12">
        <v>39.200000000000003</v>
      </c>
      <c r="AF8" s="12">
        <v>50.2</v>
      </c>
      <c r="AG8" s="12"/>
      <c r="AI8" s="24">
        <f>SUM(C8:AG8)</f>
        <v>1217.4000000000001</v>
      </c>
      <c r="AJ8" s="21">
        <f>AVERAGE(C8:AG8)</f>
        <v>40.580000000000005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28</v>
      </c>
      <c r="C3" s="12">
        <v>17.399999999999999</v>
      </c>
      <c r="D3" s="12">
        <v>30</v>
      </c>
      <c r="E3" s="12">
        <v>23.9</v>
      </c>
      <c r="F3" s="12">
        <v>23.1</v>
      </c>
      <c r="G3" s="12">
        <v>28.2</v>
      </c>
      <c r="H3" s="12">
        <v>25.7</v>
      </c>
      <c r="I3" s="12">
        <v>29</v>
      </c>
      <c r="J3" s="12">
        <v>30</v>
      </c>
      <c r="K3" s="12">
        <v>20.399999999999999</v>
      </c>
      <c r="L3" s="12">
        <v>30</v>
      </c>
      <c r="M3" s="12">
        <v>28.2</v>
      </c>
      <c r="N3" s="12">
        <v>30</v>
      </c>
      <c r="O3" s="12">
        <v>29.8</v>
      </c>
      <c r="P3" s="12">
        <v>30</v>
      </c>
      <c r="Q3" s="12">
        <v>29.8</v>
      </c>
      <c r="R3" s="12">
        <v>15.4</v>
      </c>
      <c r="S3" s="12">
        <v>30</v>
      </c>
      <c r="T3" s="12">
        <v>29.9</v>
      </c>
      <c r="U3" s="12">
        <v>30</v>
      </c>
      <c r="V3" s="12">
        <v>14.1</v>
      </c>
      <c r="W3" s="12">
        <v>23.3</v>
      </c>
      <c r="X3" s="12">
        <v>26.9</v>
      </c>
      <c r="Y3" s="12">
        <v>27.9</v>
      </c>
      <c r="Z3" s="12">
        <v>28.1</v>
      </c>
      <c r="AA3" s="12">
        <v>30</v>
      </c>
      <c r="AB3" s="12">
        <v>30</v>
      </c>
      <c r="AC3" s="12">
        <v>23.5</v>
      </c>
      <c r="AD3" s="12">
        <v>22.7</v>
      </c>
      <c r="AE3" s="12">
        <v>24.1</v>
      </c>
      <c r="AF3" s="12">
        <v>25.5</v>
      </c>
      <c r="AG3" s="12">
        <v>23.5</v>
      </c>
      <c r="AH3" s="12"/>
      <c r="AI3" s="12"/>
    </row>
    <row r="4" spans="1:40" s="7" customFormat="1" x14ac:dyDescent="0.25">
      <c r="A4" s="13" t="s">
        <v>30</v>
      </c>
      <c r="B4" s="16">
        <v>102</v>
      </c>
      <c r="C4" s="7">
        <v>64.7</v>
      </c>
      <c r="D4" s="7">
        <v>166</v>
      </c>
      <c r="E4" s="7">
        <v>197</v>
      </c>
      <c r="F4" s="7">
        <v>185</v>
      </c>
      <c r="G4" s="7">
        <v>152</v>
      </c>
      <c r="H4" s="7">
        <v>162</v>
      </c>
      <c r="I4" s="7">
        <v>92.3</v>
      </c>
      <c r="J4" s="7">
        <v>135</v>
      </c>
      <c r="K4" s="7">
        <v>83.3</v>
      </c>
      <c r="L4" s="7">
        <v>130</v>
      </c>
      <c r="M4" s="7">
        <v>104</v>
      </c>
      <c r="N4" s="7">
        <v>124</v>
      </c>
      <c r="O4" s="7">
        <v>88.8</v>
      </c>
      <c r="P4" s="7">
        <v>113</v>
      </c>
      <c r="Q4" s="7">
        <v>118</v>
      </c>
      <c r="R4" s="7">
        <v>54.4</v>
      </c>
      <c r="S4" s="7">
        <v>182</v>
      </c>
      <c r="T4" s="7">
        <v>152</v>
      </c>
      <c r="U4" s="7">
        <v>150</v>
      </c>
      <c r="V4" s="7">
        <v>69.7</v>
      </c>
      <c r="W4" s="7">
        <v>178</v>
      </c>
      <c r="X4" s="7">
        <v>201</v>
      </c>
      <c r="Y4" s="7">
        <v>145</v>
      </c>
      <c r="Z4" s="16">
        <v>81.5</v>
      </c>
      <c r="AA4" s="16">
        <v>170</v>
      </c>
      <c r="AB4" s="16">
        <v>162</v>
      </c>
      <c r="AC4" s="16">
        <v>203</v>
      </c>
      <c r="AD4" s="16">
        <v>197</v>
      </c>
      <c r="AE4" s="16">
        <v>207</v>
      </c>
      <c r="AF4" s="16">
        <v>198</v>
      </c>
      <c r="AG4" s="16">
        <v>179</v>
      </c>
      <c r="AH4" s="16"/>
      <c r="AI4" s="9">
        <f>SUM(C4:AG4)</f>
        <v>4444.7</v>
      </c>
      <c r="AJ4" s="14">
        <f>AVERAGE(C4:AG4)</f>
        <v>143.37741935483871</v>
      </c>
      <c r="AK4" s="15"/>
    </row>
    <row r="5" spans="1:40" x14ac:dyDescent="0.25">
      <c r="A5" s="11" t="s">
        <v>0</v>
      </c>
      <c r="B5" s="10">
        <v>248700</v>
      </c>
      <c r="C5" s="10">
        <v>248765</v>
      </c>
      <c r="D5" s="10">
        <v>248931</v>
      </c>
      <c r="E5" s="10">
        <v>249128</v>
      </c>
      <c r="F5" s="10">
        <v>249313</v>
      </c>
      <c r="G5" s="10">
        <v>249465</v>
      </c>
      <c r="H5" s="10">
        <v>249628</v>
      </c>
      <c r="I5" s="10">
        <v>249720</v>
      </c>
      <c r="J5" s="10">
        <v>249855</v>
      </c>
      <c r="K5" s="10">
        <v>249938</v>
      </c>
      <c r="L5" s="10">
        <v>250068</v>
      </c>
      <c r="M5" s="10">
        <v>250172</v>
      </c>
      <c r="N5" s="10">
        <v>250296</v>
      </c>
      <c r="O5" s="10">
        <v>250384</v>
      </c>
      <c r="P5" s="10">
        <v>250497</v>
      </c>
      <c r="Q5" s="10">
        <v>250614</v>
      </c>
      <c r="R5" s="10">
        <v>250669</v>
      </c>
      <c r="S5" s="10">
        <v>250851</v>
      </c>
      <c r="T5" s="10">
        <v>251003</v>
      </c>
      <c r="U5" s="10">
        <v>251153</v>
      </c>
      <c r="V5" s="10">
        <v>251222</v>
      </c>
      <c r="W5" s="10">
        <v>251401</v>
      </c>
      <c r="X5" s="10">
        <v>251602</v>
      </c>
      <c r="Y5" s="10">
        <v>251746</v>
      </c>
      <c r="Z5" s="10">
        <v>251828</v>
      </c>
      <c r="AA5" s="10">
        <v>251998</v>
      </c>
      <c r="AB5" s="10">
        <v>252160</v>
      </c>
      <c r="AC5" s="10">
        <v>252363</v>
      </c>
      <c r="AD5" s="10">
        <v>252560</v>
      </c>
      <c r="AE5" s="10">
        <v>252767</v>
      </c>
      <c r="AF5" s="10">
        <v>252965</v>
      </c>
      <c r="AG5" s="10">
        <v>253144</v>
      </c>
      <c r="AI5" s="10">
        <f>MAX(C5:AG5)-B5</f>
        <v>4444</v>
      </c>
    </row>
    <row r="6" spans="1:40" s="31" customFormat="1" x14ac:dyDescent="0.25">
      <c r="A6" s="29"/>
      <c r="B6" s="32"/>
      <c r="C6" s="32">
        <f>C5-$B$5-SUM($C$4:C4)</f>
        <v>0.29999999999999716</v>
      </c>
      <c r="D6" s="32">
        <f>D5-$B$5-SUM($C$4:D4)</f>
        <v>0.30000000000001137</v>
      </c>
      <c r="E6" s="32">
        <f>E5-$B$5-SUM($C$4:E4)</f>
        <v>0.30000000000001137</v>
      </c>
      <c r="F6" s="32">
        <f>F5-$B$5-SUM($C$4:F4)</f>
        <v>0.29999999999995453</v>
      </c>
      <c r="G6" s="32">
        <f>G5-$B$5-SUM($C$4:G4)</f>
        <v>0.29999999999995453</v>
      </c>
      <c r="H6" s="32">
        <f>H5-$B$5-SUM($C$4:H4)</f>
        <v>1.2999999999999545</v>
      </c>
      <c r="I6" s="32">
        <f>I5-$B$5-SUM($C$4:I4)</f>
        <v>1</v>
      </c>
      <c r="J6" s="32">
        <f>J5-$B$5-SUM($C$4:J4)</f>
        <v>1</v>
      </c>
      <c r="K6" s="32">
        <f>K5-$B$5-SUM($C$4:K4)</f>
        <v>0.70000000000004547</v>
      </c>
      <c r="L6" s="32">
        <f>L5-$B$5-SUM($C$4:L4)</f>
        <v>0.70000000000004547</v>
      </c>
      <c r="M6" s="32">
        <f>M5-$B$5-SUM($C$4:M4)</f>
        <v>0.70000000000004547</v>
      </c>
      <c r="N6" s="32">
        <f>N5-$B$5-SUM($C$4:N4)</f>
        <v>0.70000000000004547</v>
      </c>
      <c r="O6" s="32">
        <f>O5-$B$5-SUM($C$4:O4)</f>
        <v>-9.9999999999909051E-2</v>
      </c>
      <c r="P6" s="32">
        <f>P5-$B$5-SUM($C$4:P4)</f>
        <v>-9.9999999999909051E-2</v>
      </c>
      <c r="Q6" s="32">
        <f>Q5-$B$5-SUM($C$4:Q4)</f>
        <v>-1.0999999999999091</v>
      </c>
      <c r="R6" s="32">
        <f>R5-$B$5-SUM($C$4:R4)</f>
        <v>-0.5</v>
      </c>
      <c r="S6" s="32">
        <f>S5-$B$5-SUM($C$4:S4)</f>
        <v>-0.5</v>
      </c>
      <c r="T6" s="32">
        <f>T5-$B$5-SUM($C$4:T4)</f>
        <v>-0.5</v>
      </c>
      <c r="U6" s="32">
        <f>U5-$B$5-SUM($C$4:U4)</f>
        <v>-0.5</v>
      </c>
      <c r="V6" s="32">
        <f>V5-$B$5-SUM($C$4:V4)</f>
        <v>-1.1999999999998181</v>
      </c>
      <c r="W6" s="32">
        <f>W5-$B$5-SUM($C$4:W4)</f>
        <v>-0.1999999999998181</v>
      </c>
      <c r="X6" s="32">
        <f>X5-$B$5-SUM($C$4:X4)</f>
        <v>-0.1999999999998181</v>
      </c>
      <c r="Y6" s="32">
        <f>Y5-$B$5-SUM($C$4:Y4)</f>
        <v>-1.1999999999998181</v>
      </c>
      <c r="Z6" s="32">
        <f>Z5-$B$5-SUM($C$4:Z4)</f>
        <v>-0.6999999999998181</v>
      </c>
      <c r="AA6" s="32">
        <f>AA5-$B$5-SUM($C$4:AA4)</f>
        <v>-0.6999999999998181</v>
      </c>
      <c r="AB6" s="32">
        <f>AB5-$B$5-SUM($C$4:AB4)</f>
        <v>-0.6999999999998181</v>
      </c>
      <c r="AC6" s="32">
        <f>AC5-$B$5-SUM($C$4:AC4)</f>
        <v>-0.6999999999998181</v>
      </c>
      <c r="AD6" s="32">
        <f>AD5-$B$5-SUM($C$4:AD4)</f>
        <v>-0.6999999999998181</v>
      </c>
      <c r="AE6" s="32">
        <f>AE5-$B$5-SUM($C$4:AE4)</f>
        <v>-0.6999999999998181</v>
      </c>
      <c r="AF6" s="32">
        <f>AF5-$B$5-SUM($C$4:AF4)</f>
        <v>-0.6999999999998181</v>
      </c>
      <c r="AG6" s="32">
        <f>AG5-$B$5-SUM($C$4:AG4)</f>
        <v>-0.6999999999998181</v>
      </c>
    </row>
    <row r="7" spans="1:40" x14ac:dyDescent="0.25">
      <c r="A7" s="11" t="s">
        <v>118</v>
      </c>
      <c r="B7" s="12">
        <v>51.4</v>
      </c>
      <c r="C7" s="12">
        <v>23.3</v>
      </c>
      <c r="D7" s="12">
        <v>108</v>
      </c>
      <c r="E7" s="12">
        <v>140</v>
      </c>
      <c r="F7" s="12">
        <v>131</v>
      </c>
      <c r="G7" s="12">
        <v>99.4</v>
      </c>
      <c r="H7" s="12">
        <v>117</v>
      </c>
      <c r="I7" s="12">
        <v>46.3</v>
      </c>
      <c r="J7" s="12">
        <v>97.2</v>
      </c>
      <c r="K7" s="12">
        <v>48.7</v>
      </c>
      <c r="L7" s="12">
        <v>83.8</v>
      </c>
      <c r="M7" s="12">
        <v>67.7</v>
      </c>
      <c r="N7" s="12">
        <v>68.7</v>
      </c>
      <c r="O7" s="12">
        <v>54.4</v>
      </c>
      <c r="P7" s="12">
        <v>57.5</v>
      </c>
      <c r="Q7" s="12">
        <v>74.099999999999994</v>
      </c>
      <c r="R7" s="12">
        <v>14.5</v>
      </c>
      <c r="S7" s="12">
        <v>125</v>
      </c>
      <c r="T7" s="12">
        <v>97</v>
      </c>
      <c r="U7" s="12">
        <v>88</v>
      </c>
      <c r="V7" s="12">
        <v>32.9</v>
      </c>
      <c r="W7" s="12">
        <v>134</v>
      </c>
      <c r="X7" s="12">
        <v>151</v>
      </c>
      <c r="Y7" s="12">
        <v>98.7</v>
      </c>
      <c r="Z7" s="12">
        <v>44.6</v>
      </c>
      <c r="AA7" s="12">
        <v>124</v>
      </c>
      <c r="AB7" s="12">
        <v>106</v>
      </c>
      <c r="AC7" s="12">
        <v>162</v>
      </c>
      <c r="AD7" s="12">
        <v>143</v>
      </c>
      <c r="AE7" s="12">
        <v>154</v>
      </c>
      <c r="AF7" s="12">
        <v>152</v>
      </c>
      <c r="AG7" s="12">
        <v>130</v>
      </c>
      <c r="AH7" s="12"/>
      <c r="AI7" s="24">
        <f>SUM(C7:AG7)</f>
        <v>2973.8</v>
      </c>
    </row>
    <row r="8" spans="1:40" x14ac:dyDescent="0.25">
      <c r="A8" s="11" t="s">
        <v>106</v>
      </c>
      <c r="B8" s="12">
        <v>50.2</v>
      </c>
      <c r="C8" s="12">
        <v>41.4</v>
      </c>
      <c r="D8" s="12">
        <v>58.4</v>
      </c>
      <c r="E8" s="12">
        <v>56.6</v>
      </c>
      <c r="F8" s="12">
        <v>53.8</v>
      </c>
      <c r="G8" s="12">
        <v>52.9</v>
      </c>
      <c r="H8" s="12">
        <v>45.6</v>
      </c>
      <c r="I8" s="12">
        <v>46</v>
      </c>
      <c r="J8" s="12">
        <v>37.9</v>
      </c>
      <c r="K8" s="12">
        <v>34.6</v>
      </c>
      <c r="L8" s="12">
        <v>45.7</v>
      </c>
      <c r="M8" s="12">
        <v>36</v>
      </c>
      <c r="N8" s="12">
        <v>55.2</v>
      </c>
      <c r="O8" s="12">
        <v>34.4</v>
      </c>
      <c r="P8" s="12">
        <v>55.2</v>
      </c>
      <c r="Q8" s="12">
        <v>43.4</v>
      </c>
      <c r="R8" s="12">
        <v>39.799999999999997</v>
      </c>
      <c r="S8" s="12">
        <v>57.3</v>
      </c>
      <c r="T8" s="12">
        <v>54.8</v>
      </c>
      <c r="U8" s="12">
        <v>62.2</v>
      </c>
      <c r="V8" s="12">
        <v>36.700000000000003</v>
      </c>
      <c r="W8" s="12">
        <v>44.3</v>
      </c>
      <c r="X8" s="12">
        <v>49.6</v>
      </c>
      <c r="Y8" s="12">
        <v>46.2</v>
      </c>
      <c r="Z8" s="12">
        <v>36.9</v>
      </c>
      <c r="AA8" s="12">
        <v>46.2</v>
      </c>
      <c r="AB8" s="12">
        <v>55.9</v>
      </c>
      <c r="AC8" s="12">
        <v>40.799999999999997</v>
      </c>
      <c r="AD8" s="12">
        <v>53.7</v>
      </c>
      <c r="AE8" s="12">
        <v>53.5</v>
      </c>
      <c r="AF8" s="12">
        <v>46.4</v>
      </c>
      <c r="AG8" s="12">
        <v>48.5</v>
      </c>
      <c r="AI8" s="24">
        <f>SUM(C8:AG8)</f>
        <v>1469.9000000000003</v>
      </c>
      <c r="AJ8" s="21">
        <f>AVERAGE(C8:AG8)</f>
        <v>47.416129032258077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23.5</v>
      </c>
      <c r="C3" s="12">
        <v>26.3</v>
      </c>
      <c r="D3" s="12">
        <v>22.9</v>
      </c>
      <c r="E3" s="12">
        <v>22.6</v>
      </c>
      <c r="F3" s="12">
        <v>28.8</v>
      </c>
      <c r="G3" s="12">
        <v>25.1</v>
      </c>
      <c r="H3" s="12">
        <v>23.4</v>
      </c>
      <c r="I3" s="12">
        <v>23</v>
      </c>
      <c r="J3" s="12">
        <v>27.4</v>
      </c>
      <c r="K3" s="12">
        <v>23.6</v>
      </c>
      <c r="L3" s="12">
        <v>27.1</v>
      </c>
      <c r="M3" s="12">
        <v>24.4</v>
      </c>
      <c r="N3" s="12">
        <v>24.2</v>
      </c>
      <c r="O3" s="12">
        <v>30</v>
      </c>
      <c r="P3" s="12">
        <v>24.2</v>
      </c>
      <c r="Q3" s="12">
        <v>23</v>
      </c>
      <c r="R3" s="12">
        <v>23.4</v>
      </c>
      <c r="S3" s="12">
        <v>23.3</v>
      </c>
      <c r="T3" s="12">
        <v>27.8</v>
      </c>
      <c r="U3" s="12">
        <v>30</v>
      </c>
      <c r="V3" s="12">
        <v>25.4</v>
      </c>
      <c r="W3" s="12">
        <v>25.8</v>
      </c>
      <c r="X3" s="12">
        <v>25.2</v>
      </c>
      <c r="Y3" s="12">
        <v>23.3</v>
      </c>
      <c r="Z3" s="12">
        <v>24</v>
      </c>
      <c r="AA3" s="12">
        <v>22.5</v>
      </c>
      <c r="AB3" s="12">
        <v>26.1</v>
      </c>
      <c r="AC3" s="12">
        <v>22.2</v>
      </c>
      <c r="AD3" s="12">
        <v>27.5</v>
      </c>
      <c r="AE3" s="12">
        <v>25.5</v>
      </c>
      <c r="AF3" s="12">
        <v>30</v>
      </c>
      <c r="AG3" s="12"/>
      <c r="AH3" s="12"/>
      <c r="AI3" s="12"/>
    </row>
    <row r="4" spans="1:136" s="7" customFormat="1" x14ac:dyDescent="0.25">
      <c r="A4" s="13" t="s">
        <v>30</v>
      </c>
      <c r="B4" s="16">
        <v>179</v>
      </c>
      <c r="C4" s="7">
        <v>199</v>
      </c>
      <c r="D4" s="7">
        <v>203</v>
      </c>
      <c r="E4" s="7">
        <v>184</v>
      </c>
      <c r="F4" s="7">
        <v>170</v>
      </c>
      <c r="G4" s="7">
        <v>203</v>
      </c>
      <c r="H4" s="7">
        <v>204</v>
      </c>
      <c r="I4" s="7">
        <v>196</v>
      </c>
      <c r="J4" s="7">
        <v>168</v>
      </c>
      <c r="K4" s="7">
        <v>178</v>
      </c>
      <c r="L4" s="7">
        <v>153</v>
      </c>
      <c r="M4" s="7">
        <v>204</v>
      </c>
      <c r="N4" s="7">
        <v>205</v>
      </c>
      <c r="O4" s="7">
        <v>197</v>
      </c>
      <c r="P4" s="7">
        <v>216</v>
      </c>
      <c r="Q4" s="7">
        <v>207</v>
      </c>
      <c r="R4" s="7">
        <v>202</v>
      </c>
      <c r="S4" s="7">
        <v>192</v>
      </c>
      <c r="T4" s="7">
        <v>165</v>
      </c>
      <c r="U4" s="7">
        <v>154</v>
      </c>
      <c r="V4" s="7">
        <v>166</v>
      </c>
      <c r="W4" s="7">
        <v>130</v>
      </c>
      <c r="X4" s="7">
        <v>76.8</v>
      </c>
      <c r="Y4" s="7">
        <v>206</v>
      </c>
      <c r="Z4" s="16">
        <v>213</v>
      </c>
      <c r="AA4" s="16">
        <v>200</v>
      </c>
      <c r="AB4" s="16">
        <v>189</v>
      </c>
      <c r="AC4" s="16">
        <v>175</v>
      </c>
      <c r="AD4" s="16">
        <v>188</v>
      </c>
      <c r="AE4" s="16">
        <v>150</v>
      </c>
      <c r="AF4" s="16">
        <v>83.4</v>
      </c>
      <c r="AG4" s="16"/>
      <c r="AH4" s="16"/>
      <c r="AI4" s="9">
        <f>SUM(C4:AG4)</f>
        <v>5377.2</v>
      </c>
      <c r="AJ4" s="14">
        <f>AVERAGE(C4:AG4)</f>
        <v>179.23999999999998</v>
      </c>
      <c r="AK4" s="15"/>
    </row>
    <row r="5" spans="1:136" x14ac:dyDescent="0.25">
      <c r="A5" s="11" t="s">
        <v>0</v>
      </c>
      <c r="B5" s="10">
        <v>253144</v>
      </c>
      <c r="C5" s="10">
        <v>253343</v>
      </c>
      <c r="D5" s="10">
        <v>253545</v>
      </c>
      <c r="E5" s="10">
        <v>253729</v>
      </c>
      <c r="F5" s="10">
        <v>253900</v>
      </c>
      <c r="G5" s="10">
        <v>254103</v>
      </c>
      <c r="H5" s="10">
        <v>254306</v>
      </c>
      <c r="I5" s="10">
        <v>254503</v>
      </c>
      <c r="J5" s="10">
        <v>254671</v>
      </c>
      <c r="K5" s="10">
        <v>254849</v>
      </c>
      <c r="L5" s="10">
        <v>255002</v>
      </c>
      <c r="M5" s="10">
        <v>255206</v>
      </c>
      <c r="N5" s="10">
        <v>255411</v>
      </c>
      <c r="O5" s="10">
        <v>255608</v>
      </c>
      <c r="P5" s="10">
        <v>255825</v>
      </c>
      <c r="Q5" s="10">
        <v>256032</v>
      </c>
      <c r="R5" s="10">
        <v>256234</v>
      </c>
      <c r="S5" s="10">
        <v>256426</v>
      </c>
      <c r="T5" s="10">
        <v>256591</v>
      </c>
      <c r="U5" s="10">
        <v>256745</v>
      </c>
      <c r="V5" s="10">
        <v>256912</v>
      </c>
      <c r="W5" s="10">
        <v>257042</v>
      </c>
      <c r="X5" s="10">
        <v>257118</v>
      </c>
      <c r="Y5" s="10">
        <v>257324</v>
      </c>
      <c r="Z5" s="10">
        <v>257537</v>
      </c>
      <c r="AA5" s="10">
        <v>257737</v>
      </c>
      <c r="AB5" s="10">
        <v>257926</v>
      </c>
      <c r="AC5" s="10">
        <v>258102</v>
      </c>
      <c r="AD5" s="10">
        <v>258290</v>
      </c>
      <c r="AE5" s="10">
        <v>258440</v>
      </c>
      <c r="AF5" s="10">
        <v>258523</v>
      </c>
      <c r="AG5" s="10"/>
      <c r="AI5" s="10">
        <f>MAX(C5:AG5)-B5</f>
        <v>5379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-1</v>
      </c>
      <c r="E6" s="32">
        <f>E5-$B$5-SUM($C$4:E4)</f>
        <v>-1</v>
      </c>
      <c r="F6" s="32">
        <f>F5-$B$5-SUM($C$4:F4)</f>
        <v>0</v>
      </c>
      <c r="G6" s="32">
        <f>G5-$B$5-SUM($C$4:G4)</f>
        <v>0</v>
      </c>
      <c r="H6" s="32">
        <f>H5-$B$5-SUM($C$4:H4)</f>
        <v>-1</v>
      </c>
      <c r="I6" s="32">
        <f>I5-$B$5-SUM($C$4:I4)</f>
        <v>0</v>
      </c>
      <c r="J6" s="32">
        <f>J5-$B$5-SUM($C$4:J4)</f>
        <v>0</v>
      </c>
      <c r="K6" s="32">
        <f>K5-$B$5-SUM($C$4:K4)</f>
        <v>0</v>
      </c>
      <c r="L6" s="32">
        <f>L5-$B$5-SUM($C$4:L4)</f>
        <v>0</v>
      </c>
      <c r="M6" s="32">
        <f>M5-$B$5-SUM($C$4:M4)</f>
        <v>0</v>
      </c>
      <c r="N6" s="32">
        <f>N5-$B$5-SUM($C$4:N4)</f>
        <v>0</v>
      </c>
      <c r="O6" s="32">
        <f>O5-$B$5-SUM($C$4:O4)</f>
        <v>0</v>
      </c>
      <c r="P6" s="32">
        <f>P5-$B$5-SUM($C$4:P4)</f>
        <v>1</v>
      </c>
      <c r="Q6" s="32">
        <f>Q5-$B$5-SUM($C$4:Q4)</f>
        <v>1</v>
      </c>
      <c r="R6" s="32">
        <f>R5-$B$5-SUM($C$4:R4)</f>
        <v>1</v>
      </c>
      <c r="S6" s="32">
        <f>S5-$B$5-SUM($C$4:S4)</f>
        <v>1</v>
      </c>
      <c r="T6" s="32">
        <f>T5-$B$5-SUM($C$4:T4)</f>
        <v>1</v>
      </c>
      <c r="U6" s="32">
        <f>U5-$B$5-SUM($C$4:U4)</f>
        <v>1</v>
      </c>
      <c r="V6" s="32">
        <f>V5-$B$5-SUM($C$4:V4)</f>
        <v>2</v>
      </c>
      <c r="W6" s="32">
        <f>W5-$B$5-SUM($C$4:W4)</f>
        <v>2</v>
      </c>
      <c r="X6" s="32">
        <f>X5-$B$5-SUM($C$4:X4)</f>
        <v>1.1999999999998181</v>
      </c>
      <c r="Y6" s="32">
        <f>Y5-$B$5-SUM($C$4:Y4)</f>
        <v>1.1999999999998181</v>
      </c>
      <c r="Z6" s="32">
        <f>Z5-$B$5-SUM($C$4:Z4)</f>
        <v>1.1999999999998181</v>
      </c>
      <c r="AA6" s="32">
        <f>AA5-$B$5-SUM($C$4:AA4)</f>
        <v>1.1999999999998181</v>
      </c>
      <c r="AB6" s="32">
        <f>AB5-$B$5-SUM($C$4:AB4)</f>
        <v>1.1999999999998181</v>
      </c>
      <c r="AC6" s="32">
        <f>AC5-$B$5-SUM($C$4:AC4)</f>
        <v>2.1999999999998181</v>
      </c>
      <c r="AD6" s="32">
        <f>AD5-$B$5-SUM($C$4:AD4)</f>
        <v>2.1999999999998181</v>
      </c>
      <c r="AE6" s="32">
        <f>AE5-$B$5-SUM($C$4:AE4)</f>
        <v>2.1999999999998181</v>
      </c>
      <c r="AF6" s="32">
        <f>AF5-$B$5-SUM($C$4:AF4)</f>
        <v>1.8000000000001819</v>
      </c>
      <c r="AG6" s="32">
        <f>AG5-$B$5-SUM($C$4:AG4)</f>
        <v>-258521.2</v>
      </c>
    </row>
    <row r="7" spans="1:136" x14ac:dyDescent="0.25">
      <c r="A7" s="11" t="s">
        <v>118</v>
      </c>
      <c r="B7" s="12">
        <v>130</v>
      </c>
      <c r="C7" s="12">
        <v>150</v>
      </c>
      <c r="D7" s="12">
        <v>150</v>
      </c>
      <c r="E7" s="12">
        <v>134</v>
      </c>
      <c r="F7" s="12">
        <v>115</v>
      </c>
      <c r="G7" s="12">
        <v>158</v>
      </c>
      <c r="H7" s="12">
        <v>159</v>
      </c>
      <c r="I7" s="12">
        <v>161</v>
      </c>
      <c r="J7" s="12">
        <v>116</v>
      </c>
      <c r="K7" s="12">
        <v>128</v>
      </c>
      <c r="L7" s="12">
        <v>101</v>
      </c>
      <c r="M7" s="12">
        <v>147</v>
      </c>
      <c r="N7" s="12">
        <v>154</v>
      </c>
      <c r="O7" s="12">
        <v>142</v>
      </c>
      <c r="P7" s="12">
        <v>174</v>
      </c>
      <c r="Q7" s="12">
        <v>150</v>
      </c>
      <c r="R7" s="12">
        <v>158</v>
      </c>
      <c r="S7" s="12">
        <v>154</v>
      </c>
      <c r="T7" s="12">
        <v>127</v>
      </c>
      <c r="U7" s="12">
        <v>104</v>
      </c>
      <c r="V7" s="12">
        <v>131</v>
      </c>
      <c r="W7" s="12">
        <v>88.2</v>
      </c>
      <c r="X7" s="12">
        <v>34.6</v>
      </c>
      <c r="Y7" s="12">
        <v>160</v>
      </c>
      <c r="Z7" s="12">
        <v>158</v>
      </c>
      <c r="AA7" s="12">
        <v>156</v>
      </c>
      <c r="AB7" s="12">
        <v>147</v>
      </c>
      <c r="AC7" s="12">
        <v>135</v>
      </c>
      <c r="AD7" s="12">
        <v>138</v>
      </c>
      <c r="AE7" s="12">
        <v>110</v>
      </c>
      <c r="AF7" s="12">
        <v>48.7</v>
      </c>
      <c r="AG7" s="12"/>
      <c r="AH7" s="12"/>
      <c r="AI7" s="24">
        <f>SUM(C7:AG7)</f>
        <v>3988.4999999999995</v>
      </c>
    </row>
    <row r="8" spans="1:136" x14ac:dyDescent="0.25">
      <c r="A8" s="11" t="s">
        <v>106</v>
      </c>
      <c r="B8" s="12">
        <v>48.5</v>
      </c>
      <c r="C8" s="12">
        <v>48</v>
      </c>
      <c r="D8" s="12">
        <v>52.8</v>
      </c>
      <c r="E8" s="12">
        <v>50.3</v>
      </c>
      <c r="F8" s="12">
        <v>55.6</v>
      </c>
      <c r="G8" s="12">
        <v>44.6</v>
      </c>
      <c r="H8" s="12">
        <v>44.9</v>
      </c>
      <c r="I8" s="12">
        <v>35.700000000000003</v>
      </c>
      <c r="J8" s="12">
        <v>52.3</v>
      </c>
      <c r="K8" s="12">
        <v>49.7</v>
      </c>
      <c r="L8" s="12">
        <v>52.6</v>
      </c>
      <c r="M8" s="12">
        <v>57</v>
      </c>
      <c r="N8" s="12">
        <v>50.5</v>
      </c>
      <c r="O8" s="12">
        <v>55.5</v>
      </c>
      <c r="P8" s="12">
        <v>42</v>
      </c>
      <c r="Q8" s="12">
        <v>56.7</v>
      </c>
      <c r="R8" s="12">
        <v>44.2</v>
      </c>
      <c r="S8" s="12">
        <v>37.700000000000003</v>
      </c>
      <c r="T8" s="12">
        <v>37.700000000000003</v>
      </c>
      <c r="U8" s="12">
        <v>50.3</v>
      </c>
      <c r="V8" s="12">
        <v>35.9</v>
      </c>
      <c r="W8" s="12">
        <v>41.6</v>
      </c>
      <c r="X8" s="12">
        <v>42.3</v>
      </c>
      <c r="Y8" s="12">
        <v>46.2</v>
      </c>
      <c r="Z8" s="12">
        <v>54.6</v>
      </c>
      <c r="AA8" s="12">
        <v>43.3</v>
      </c>
      <c r="AB8" s="12">
        <v>41.2</v>
      </c>
      <c r="AC8" s="12">
        <v>40.5</v>
      </c>
      <c r="AD8" s="12">
        <v>50.2</v>
      </c>
      <c r="AE8" s="12">
        <v>39.6</v>
      </c>
      <c r="AF8" s="12">
        <v>35</v>
      </c>
      <c r="AG8" s="12"/>
      <c r="AI8" s="24">
        <f>SUM(C8:AG8)</f>
        <v>1388.5</v>
      </c>
      <c r="AJ8" s="21">
        <f>AVERAGE(C8:AG8)</f>
        <v>46.283333333333331</v>
      </c>
      <c r="EF8" s="33" t="s">
        <v>152</v>
      </c>
    </row>
    <row r="11" spans="1:136" x14ac:dyDescent="0.25">
      <c r="EF11" s="10">
        <f>'Jun23'!$AI4</f>
        <v>5377.2</v>
      </c>
    </row>
    <row r="14" spans="1:136" x14ac:dyDescent="0.25">
      <c r="EF14" s="12">
        <f>'Jun23'!$AI$7</f>
        <v>3988.4999999999995</v>
      </c>
    </row>
    <row r="16" spans="1:136" x14ac:dyDescent="0.25">
      <c r="EF16" s="12">
        <f>'Jun23'!$AI$8</f>
        <v>1388.5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30</v>
      </c>
      <c r="C3" s="12">
        <v>30</v>
      </c>
      <c r="D3" s="12">
        <v>30</v>
      </c>
      <c r="E3" s="12">
        <v>30</v>
      </c>
      <c r="F3" s="12">
        <v>30</v>
      </c>
      <c r="G3" s="12">
        <v>30</v>
      </c>
      <c r="H3" s="12">
        <v>30</v>
      </c>
      <c r="I3" s="12">
        <v>23.1</v>
      </c>
      <c r="J3" s="12">
        <v>30</v>
      </c>
      <c r="K3" s="12">
        <v>22</v>
      </c>
      <c r="L3" s="12">
        <v>20.7</v>
      </c>
      <c r="M3" s="12">
        <v>21.1</v>
      </c>
      <c r="N3" s="12">
        <v>30</v>
      </c>
      <c r="O3" s="12">
        <v>28.4</v>
      </c>
      <c r="P3" s="12">
        <v>24.1</v>
      </c>
      <c r="Q3" s="12">
        <v>29.9</v>
      </c>
      <c r="R3" s="12">
        <v>28.7</v>
      </c>
      <c r="S3" s="12">
        <v>30</v>
      </c>
      <c r="T3" s="12">
        <v>27.3</v>
      </c>
      <c r="U3" s="12">
        <v>28.7</v>
      </c>
      <c r="V3" s="12">
        <v>21.9</v>
      </c>
      <c r="W3" s="12">
        <v>30</v>
      </c>
      <c r="X3" s="12">
        <v>23.4</v>
      </c>
      <c r="Y3" s="12">
        <v>28.1</v>
      </c>
      <c r="Z3" s="12">
        <v>30</v>
      </c>
      <c r="AA3" s="12">
        <v>30</v>
      </c>
      <c r="AB3" s="12">
        <v>30</v>
      </c>
      <c r="AC3" s="12">
        <v>30</v>
      </c>
      <c r="AD3" s="12">
        <v>30</v>
      </c>
      <c r="AE3" s="12">
        <v>30</v>
      </c>
      <c r="AF3" s="12">
        <v>30</v>
      </c>
      <c r="AG3" s="12">
        <v>28.8</v>
      </c>
      <c r="AH3" s="12"/>
      <c r="AI3" s="12"/>
    </row>
    <row r="4" spans="1:136" s="7" customFormat="1" x14ac:dyDescent="0.25">
      <c r="A4" s="13" t="s">
        <v>30</v>
      </c>
      <c r="B4" s="16">
        <v>83.4</v>
      </c>
      <c r="C4" s="7">
        <v>145</v>
      </c>
      <c r="D4" s="7">
        <v>128</v>
      </c>
      <c r="E4" s="7">
        <v>171</v>
      </c>
      <c r="F4" s="7">
        <v>193</v>
      </c>
      <c r="G4" s="7">
        <v>119</v>
      </c>
      <c r="H4" s="7">
        <v>192</v>
      </c>
      <c r="I4" s="7">
        <v>189</v>
      </c>
      <c r="J4" s="7">
        <v>148</v>
      </c>
      <c r="K4" s="7">
        <v>173</v>
      </c>
      <c r="L4" s="7">
        <v>163</v>
      </c>
      <c r="M4" s="7">
        <v>179</v>
      </c>
      <c r="N4" s="7">
        <v>91.1</v>
      </c>
      <c r="O4" s="7">
        <v>167</v>
      </c>
      <c r="P4" s="7">
        <v>197</v>
      </c>
      <c r="Q4" s="7">
        <v>167</v>
      </c>
      <c r="R4" s="7">
        <v>175</v>
      </c>
      <c r="S4" s="7">
        <v>156</v>
      </c>
      <c r="T4" s="7">
        <v>142</v>
      </c>
      <c r="U4" s="7">
        <v>175</v>
      </c>
      <c r="V4" s="7">
        <v>181</v>
      </c>
      <c r="W4" s="7">
        <v>129</v>
      </c>
      <c r="X4" s="7">
        <v>186</v>
      </c>
      <c r="Y4" s="7">
        <v>172</v>
      </c>
      <c r="Z4" s="16">
        <v>97.2</v>
      </c>
      <c r="AA4" s="16">
        <v>128</v>
      </c>
      <c r="AB4" s="16">
        <v>121</v>
      </c>
      <c r="AC4" s="16">
        <v>167</v>
      </c>
      <c r="AD4" s="16">
        <v>127</v>
      </c>
      <c r="AE4" s="16">
        <v>93</v>
      </c>
      <c r="AF4" s="16">
        <v>172</v>
      </c>
      <c r="AG4" s="16">
        <v>173</v>
      </c>
      <c r="AH4" s="16"/>
      <c r="AI4" s="9">
        <f>SUM(C4:AG4)</f>
        <v>4816.2999999999993</v>
      </c>
      <c r="AJ4" s="14">
        <f>AVERAGE(C4:AG4)</f>
        <v>155.36451612903224</v>
      </c>
      <c r="AK4" s="15"/>
    </row>
    <row r="5" spans="1:136" x14ac:dyDescent="0.25">
      <c r="A5" s="11" t="s">
        <v>0</v>
      </c>
      <c r="B5" s="10">
        <v>258523</v>
      </c>
      <c r="C5" s="10">
        <v>258668</v>
      </c>
      <c r="D5" s="10">
        <v>258796</v>
      </c>
      <c r="E5" s="10">
        <v>258967</v>
      </c>
      <c r="F5" s="10">
        <v>259160</v>
      </c>
      <c r="G5" s="10">
        <v>259279</v>
      </c>
      <c r="H5" s="10">
        <v>259471</v>
      </c>
      <c r="I5" s="10">
        <v>259660</v>
      </c>
      <c r="J5" s="10">
        <v>259808</v>
      </c>
      <c r="K5" s="10">
        <v>259980</v>
      </c>
      <c r="L5" s="10">
        <v>260143</v>
      </c>
      <c r="M5" s="10">
        <v>260322</v>
      </c>
      <c r="N5" s="10">
        <v>260413</v>
      </c>
      <c r="O5" s="10">
        <v>260580</v>
      </c>
      <c r="P5" s="10">
        <v>260777</v>
      </c>
      <c r="Q5" s="10">
        <v>260944</v>
      </c>
      <c r="R5" s="10">
        <v>261119</v>
      </c>
      <c r="S5" s="10">
        <v>261274</v>
      </c>
      <c r="T5" s="10">
        <v>261417</v>
      </c>
      <c r="U5" s="10">
        <v>261592</v>
      </c>
      <c r="V5" s="10">
        <v>261772</v>
      </c>
      <c r="W5" s="10">
        <v>261902</v>
      </c>
      <c r="X5" s="10">
        <v>262090</v>
      </c>
      <c r="Y5" s="10">
        <v>262262</v>
      </c>
      <c r="Z5" s="10">
        <v>262359</v>
      </c>
      <c r="AA5" s="10">
        <v>262487</v>
      </c>
      <c r="AB5" s="10">
        <v>262608</v>
      </c>
      <c r="AC5" s="10">
        <v>262775</v>
      </c>
      <c r="AD5" s="10">
        <v>262902</v>
      </c>
      <c r="AE5" s="10">
        <v>262995</v>
      </c>
      <c r="AF5" s="10">
        <v>263167</v>
      </c>
      <c r="AG5" s="10">
        <v>263340</v>
      </c>
      <c r="AI5" s="10">
        <f>MAX(C5:AG5)-B5</f>
        <v>4817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0</v>
      </c>
      <c r="E6" s="32">
        <f>E5-$B$5-SUM($C$4:E4)</f>
        <v>0</v>
      </c>
      <c r="F6" s="32">
        <f>F5-$B$5-SUM($C$4:F4)</f>
        <v>0</v>
      </c>
      <c r="G6" s="32">
        <f>G5-$B$5-SUM($C$4:G4)</f>
        <v>0</v>
      </c>
      <c r="H6" s="32">
        <f>H5-$B$5-SUM($C$4:H4)</f>
        <v>0</v>
      </c>
      <c r="I6" s="32">
        <f>I5-$B$5-SUM($C$4:I4)</f>
        <v>0</v>
      </c>
      <c r="J6" s="32">
        <f>J5-$B$5-SUM($C$4:J4)</f>
        <v>0</v>
      </c>
      <c r="K6" s="32">
        <f>K5-$B$5-SUM($C$4:K4)</f>
        <v>-1</v>
      </c>
      <c r="L6" s="32">
        <f>L5-$B$5-SUM($C$4:L4)</f>
        <v>-1</v>
      </c>
      <c r="M6" s="32">
        <f>M5-$B$5-SUM($C$4:M4)</f>
        <v>-1</v>
      </c>
      <c r="N6" s="32">
        <f>N5-$B$5-SUM($C$4:N4)</f>
        <v>-1.0999999999999091</v>
      </c>
      <c r="O6" s="32">
        <f>O5-$B$5-SUM($C$4:O4)</f>
        <v>-1.0999999999999091</v>
      </c>
      <c r="P6" s="32">
        <f>P5-$B$5-SUM($C$4:P4)</f>
        <v>-1.0999999999999091</v>
      </c>
      <c r="Q6" s="32">
        <f>Q5-$B$5-SUM($C$4:Q4)</f>
        <v>-1.0999999999999091</v>
      </c>
      <c r="R6" s="32">
        <f>R5-$B$5-SUM($C$4:R4)</f>
        <v>-1.0999999999999091</v>
      </c>
      <c r="S6" s="32">
        <f>S5-$B$5-SUM($C$4:S4)</f>
        <v>-2.0999999999999091</v>
      </c>
      <c r="T6" s="32">
        <f>T5-$B$5-SUM($C$4:T4)</f>
        <v>-1.0999999999999091</v>
      </c>
      <c r="U6" s="32">
        <f>U5-$B$5-SUM($C$4:U4)</f>
        <v>-1.0999999999999091</v>
      </c>
      <c r="V6" s="32">
        <f>V5-$B$5-SUM($C$4:V4)</f>
        <v>-2.0999999999999091</v>
      </c>
      <c r="W6" s="32">
        <f>W5-$B$5-SUM($C$4:W4)</f>
        <v>-1.0999999999999091</v>
      </c>
      <c r="X6" s="32">
        <f>X5-$B$5-SUM($C$4:X4)</f>
        <v>0.90000000000009095</v>
      </c>
      <c r="Y6" s="32">
        <f>Y5-$B$5-SUM($C$4:Y4)</f>
        <v>0.90000000000009095</v>
      </c>
      <c r="Z6" s="32">
        <f>Z5-$B$5-SUM($C$4:Z4)</f>
        <v>0.70000000000027285</v>
      </c>
      <c r="AA6" s="32">
        <f>AA5-$B$5-SUM($C$4:AA4)</f>
        <v>0.70000000000027285</v>
      </c>
      <c r="AB6" s="32">
        <f>AB5-$B$5-SUM($C$4:AB4)</f>
        <v>0.70000000000027285</v>
      </c>
      <c r="AC6" s="32">
        <f>AC5-$B$5-SUM($C$4:AC4)</f>
        <v>0.7000000000007276</v>
      </c>
      <c r="AD6" s="32">
        <f>AD5-$B$5-SUM($C$4:AD4)</f>
        <v>0.7000000000007276</v>
      </c>
      <c r="AE6" s="32">
        <f>AE5-$B$5-SUM($C$4:AE4)</f>
        <v>0.7000000000007276</v>
      </c>
      <c r="AF6" s="32">
        <f>AF5-$B$5-SUM($C$4:AF4)</f>
        <v>0.7000000000007276</v>
      </c>
      <c r="AG6" s="32">
        <f>AG5-$B$5-SUM($C$4:AG4)</f>
        <v>0.7000000000007276</v>
      </c>
    </row>
    <row r="7" spans="1:136" x14ac:dyDescent="0.25">
      <c r="A7" s="11" t="s">
        <v>118</v>
      </c>
      <c r="B7" s="12">
        <v>48.7</v>
      </c>
      <c r="C7" s="12">
        <v>107</v>
      </c>
      <c r="D7" s="12">
        <v>78.400000000000006</v>
      </c>
      <c r="E7" s="12">
        <v>122</v>
      </c>
      <c r="F7" s="12">
        <v>151</v>
      </c>
      <c r="G7" s="12">
        <v>62.5</v>
      </c>
      <c r="H7" s="12">
        <v>146</v>
      </c>
      <c r="I7" s="12">
        <v>145</v>
      </c>
      <c r="J7" s="12">
        <v>100</v>
      </c>
      <c r="K7" s="12">
        <v>129</v>
      </c>
      <c r="L7" s="12">
        <v>120</v>
      </c>
      <c r="M7" s="12">
        <v>144</v>
      </c>
      <c r="N7" s="12">
        <v>59.5</v>
      </c>
      <c r="O7" s="12">
        <v>134</v>
      </c>
      <c r="P7" s="12">
        <v>146</v>
      </c>
      <c r="Q7" s="12">
        <v>130</v>
      </c>
      <c r="R7" s="12">
        <v>136</v>
      </c>
      <c r="S7" s="12">
        <v>112</v>
      </c>
      <c r="T7" s="12">
        <v>106</v>
      </c>
      <c r="U7" s="12">
        <v>129</v>
      </c>
      <c r="V7" s="12">
        <v>137</v>
      </c>
      <c r="W7" s="12">
        <v>91.1</v>
      </c>
      <c r="X7" s="12">
        <v>151</v>
      </c>
      <c r="Y7" s="12">
        <v>129</v>
      </c>
      <c r="Z7" s="12">
        <v>56.2</v>
      </c>
      <c r="AA7" s="12">
        <v>92.4</v>
      </c>
      <c r="AB7" s="12">
        <v>84.3</v>
      </c>
      <c r="AC7" s="12">
        <v>127</v>
      </c>
      <c r="AD7" s="12">
        <v>88.2</v>
      </c>
      <c r="AE7" s="12">
        <v>62.8</v>
      </c>
      <c r="AF7" s="12">
        <v>138</v>
      </c>
      <c r="AG7" s="12">
        <v>143</v>
      </c>
      <c r="AH7" s="12"/>
      <c r="AI7" s="24">
        <f>SUM(C7:AG7)</f>
        <v>3557.4</v>
      </c>
    </row>
    <row r="8" spans="1:136" x14ac:dyDescent="0.25">
      <c r="A8" s="11" t="s">
        <v>106</v>
      </c>
      <c r="B8" s="12">
        <v>35</v>
      </c>
      <c r="C8" s="12">
        <v>37.4</v>
      </c>
      <c r="D8" s="12">
        <v>49.4</v>
      </c>
      <c r="E8" s="12">
        <v>48.2</v>
      </c>
      <c r="F8" s="12">
        <v>42.3</v>
      </c>
      <c r="G8" s="12">
        <v>56.5</v>
      </c>
      <c r="H8" s="12">
        <v>45.5</v>
      </c>
      <c r="I8" s="12">
        <v>43.6</v>
      </c>
      <c r="J8" s="12">
        <v>48</v>
      </c>
      <c r="K8" s="12">
        <v>43.4</v>
      </c>
      <c r="L8" s="12">
        <v>42.5</v>
      </c>
      <c r="M8" s="12">
        <v>34.5</v>
      </c>
      <c r="N8" s="12">
        <v>31.5</v>
      </c>
      <c r="O8" s="12">
        <v>33.200000000000003</v>
      </c>
      <c r="P8" s="12">
        <v>51.6</v>
      </c>
      <c r="Q8" s="12">
        <v>36.200000000000003</v>
      </c>
      <c r="R8" s="12">
        <v>38.9</v>
      </c>
      <c r="S8" s="12">
        <v>43.8</v>
      </c>
      <c r="T8" s="12">
        <v>36.200000000000003</v>
      </c>
      <c r="U8" s="12">
        <v>45.1</v>
      </c>
      <c r="V8" s="12">
        <v>43.3</v>
      </c>
      <c r="W8" s="12">
        <v>38.299999999999997</v>
      </c>
      <c r="X8" s="12">
        <v>37.5</v>
      </c>
      <c r="Y8" s="12">
        <v>43.1</v>
      </c>
      <c r="Z8" s="12">
        <v>41</v>
      </c>
      <c r="AA8" s="12">
        <v>35.5</v>
      </c>
      <c r="AB8" s="12">
        <v>36.700000000000003</v>
      </c>
      <c r="AC8" s="12">
        <v>39.9</v>
      </c>
      <c r="AD8" s="12">
        <v>38.9</v>
      </c>
      <c r="AE8" s="12">
        <v>30.3</v>
      </c>
      <c r="AF8" s="12">
        <v>34.1</v>
      </c>
      <c r="AG8" s="12">
        <v>29.8</v>
      </c>
      <c r="AI8" s="24">
        <f>SUM(C8:AG8)</f>
        <v>1256.2</v>
      </c>
      <c r="AJ8" s="21">
        <f>AVERAGE(C8:AG8)</f>
        <v>40.522580645161291</v>
      </c>
      <c r="EF8" s="33" t="s">
        <v>152</v>
      </c>
    </row>
    <row r="11" spans="1:136" x14ac:dyDescent="0.25">
      <c r="EF11" s="10">
        <f>'Jul23'!$AI4</f>
        <v>4816.2999999999993</v>
      </c>
    </row>
    <row r="14" spans="1:136" x14ac:dyDescent="0.25">
      <c r="EF14" s="12">
        <f>'Jul23'!$AI$7</f>
        <v>3557.4</v>
      </c>
    </row>
    <row r="16" spans="1:136" x14ac:dyDescent="0.25">
      <c r="EF16" s="12">
        <f>'Jul23'!$AI$8</f>
        <v>1256.2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28.8</v>
      </c>
      <c r="C3" s="12">
        <v>30</v>
      </c>
      <c r="D3" s="12">
        <v>29.1</v>
      </c>
      <c r="E3" s="12">
        <v>30</v>
      </c>
      <c r="F3" s="12">
        <v>30</v>
      </c>
      <c r="G3" s="12">
        <v>30</v>
      </c>
      <c r="H3" s="12">
        <v>30</v>
      </c>
      <c r="I3" s="12">
        <v>30</v>
      </c>
      <c r="J3" s="12">
        <v>30</v>
      </c>
      <c r="K3" s="12">
        <v>30</v>
      </c>
      <c r="L3" s="12">
        <v>23.4</v>
      </c>
      <c r="M3" s="12">
        <v>21.3</v>
      </c>
      <c r="N3" s="12">
        <v>29.1</v>
      </c>
      <c r="O3" s="12">
        <v>24.2</v>
      </c>
      <c r="P3" s="12">
        <v>26.4</v>
      </c>
      <c r="Q3" s="12">
        <v>27.1</v>
      </c>
      <c r="R3" s="12">
        <v>20.399999999999999</v>
      </c>
      <c r="S3" s="12">
        <v>26.3</v>
      </c>
      <c r="T3" s="12">
        <v>21.5</v>
      </c>
      <c r="U3" s="12">
        <v>25.2</v>
      </c>
      <c r="V3" s="12">
        <v>20.100000000000001</v>
      </c>
      <c r="W3" s="12">
        <v>19.2</v>
      </c>
      <c r="X3" s="12">
        <v>25.2</v>
      </c>
      <c r="Y3" s="12">
        <v>18.899999999999999</v>
      </c>
      <c r="Z3" s="12">
        <v>20.100000000000001</v>
      </c>
      <c r="AA3" s="12">
        <v>24.9</v>
      </c>
      <c r="AB3" s="12">
        <v>22.5</v>
      </c>
      <c r="AC3" s="12">
        <v>20.6</v>
      </c>
      <c r="AD3" s="12">
        <v>8.6</v>
      </c>
      <c r="AE3" s="12">
        <v>22.8</v>
      </c>
      <c r="AF3" s="12">
        <v>26.9</v>
      </c>
      <c r="AG3" s="12">
        <v>29.3</v>
      </c>
      <c r="AH3" s="12"/>
      <c r="AI3" s="12"/>
    </row>
    <row r="4" spans="1:136" s="7" customFormat="1" x14ac:dyDescent="0.25">
      <c r="A4" s="13" t="s">
        <v>30</v>
      </c>
      <c r="B4" s="16">
        <v>173</v>
      </c>
      <c r="C4" s="7">
        <v>62.1</v>
      </c>
      <c r="D4" s="7">
        <v>139</v>
      </c>
      <c r="E4" s="7">
        <v>153</v>
      </c>
      <c r="F4" s="7">
        <v>142</v>
      </c>
      <c r="G4" s="7">
        <v>165</v>
      </c>
      <c r="H4" s="7">
        <v>83.6</v>
      </c>
      <c r="I4" s="7">
        <v>115</v>
      </c>
      <c r="J4" s="7">
        <v>140</v>
      </c>
      <c r="K4" s="7">
        <v>121</v>
      </c>
      <c r="L4" s="7">
        <v>160</v>
      </c>
      <c r="M4" s="7">
        <v>171</v>
      </c>
      <c r="N4" s="7">
        <v>108</v>
      </c>
      <c r="O4" s="7">
        <v>132</v>
      </c>
      <c r="P4" s="7">
        <v>132</v>
      </c>
      <c r="Q4" s="7">
        <v>152</v>
      </c>
      <c r="R4" s="7">
        <v>163</v>
      </c>
      <c r="S4" s="7">
        <v>127</v>
      </c>
      <c r="T4" s="7">
        <v>159</v>
      </c>
      <c r="U4" s="7">
        <v>140</v>
      </c>
      <c r="V4" s="7">
        <v>146</v>
      </c>
      <c r="W4" s="7">
        <v>153</v>
      </c>
      <c r="X4" s="7">
        <v>143</v>
      </c>
      <c r="Y4" s="7">
        <v>147</v>
      </c>
      <c r="Z4" s="16">
        <v>124</v>
      </c>
      <c r="AA4" s="16">
        <v>85.7</v>
      </c>
      <c r="AB4" s="16">
        <v>41.7</v>
      </c>
      <c r="AC4" s="16">
        <v>44.2</v>
      </c>
      <c r="AD4" s="16">
        <v>36</v>
      </c>
      <c r="AE4" s="16">
        <v>81.099999999999994</v>
      </c>
      <c r="AF4" s="16">
        <v>128</v>
      </c>
      <c r="AG4" s="16">
        <v>84.5</v>
      </c>
      <c r="AH4" s="16"/>
      <c r="AI4" s="9">
        <f>SUM(C4:AG4)</f>
        <v>3778.8999999999992</v>
      </c>
      <c r="AJ4" s="14">
        <f>AVERAGE(C4:AG4)</f>
        <v>121.89999999999998</v>
      </c>
      <c r="AK4" s="15"/>
    </row>
    <row r="5" spans="1:136" x14ac:dyDescent="0.25">
      <c r="A5" s="11" t="s">
        <v>0</v>
      </c>
      <c r="B5" s="10">
        <v>263340</v>
      </c>
      <c r="C5" s="10">
        <v>263402</v>
      </c>
      <c r="D5" s="10">
        <v>263541</v>
      </c>
      <c r="E5" s="10">
        <v>263694</v>
      </c>
      <c r="F5" s="10">
        <v>263835</v>
      </c>
      <c r="G5" s="10">
        <v>264000</v>
      </c>
      <c r="H5" s="10">
        <v>264084</v>
      </c>
      <c r="I5" s="10">
        <v>264199</v>
      </c>
      <c r="J5" s="10">
        <v>264340</v>
      </c>
      <c r="K5" s="10">
        <v>264461</v>
      </c>
      <c r="L5" s="10">
        <v>264621</v>
      </c>
      <c r="M5" s="10">
        <v>264792</v>
      </c>
      <c r="N5" s="10">
        <v>264899</v>
      </c>
      <c r="O5" s="10">
        <v>265031</v>
      </c>
      <c r="P5" s="10">
        <v>265163</v>
      </c>
      <c r="Q5" s="10">
        <v>265315</v>
      </c>
      <c r="R5" s="10">
        <v>265477</v>
      </c>
      <c r="S5" s="10">
        <v>265605</v>
      </c>
      <c r="T5" s="10">
        <v>265764</v>
      </c>
      <c r="U5" s="10">
        <v>265904</v>
      </c>
      <c r="V5" s="10">
        <v>266050</v>
      </c>
      <c r="W5" s="10">
        <v>266203</v>
      </c>
      <c r="X5" s="10">
        <v>266346</v>
      </c>
      <c r="Y5" s="10">
        <v>266492</v>
      </c>
      <c r="Z5" s="10">
        <v>266616</v>
      </c>
      <c r="AA5" s="10">
        <v>266702</v>
      </c>
      <c r="AB5" s="10">
        <v>266744</v>
      </c>
      <c r="AC5" s="10">
        <v>266788</v>
      </c>
      <c r="AD5" s="10">
        <v>266824</v>
      </c>
      <c r="AE5" s="10">
        <v>266905</v>
      </c>
      <c r="AF5" s="10">
        <v>267033</v>
      </c>
      <c r="AG5" s="10">
        <v>267118</v>
      </c>
      <c r="AI5" s="10">
        <f>MAX(C5:AG5)-B5</f>
        <v>3778</v>
      </c>
    </row>
    <row r="6" spans="1:136" s="31" customFormat="1" x14ac:dyDescent="0.25">
      <c r="A6" s="29"/>
      <c r="B6" s="32"/>
      <c r="C6" s="32">
        <f>C5-$B$5-SUM($C$4:C4)</f>
        <v>-0.10000000000000142</v>
      </c>
      <c r="D6" s="32">
        <f>D5-$B$5-SUM($C$4:D4)</f>
        <v>-9.9999999999994316E-2</v>
      </c>
      <c r="E6" s="32">
        <f>E5-$B$5-SUM($C$4:E4)</f>
        <v>-0.10000000000002274</v>
      </c>
      <c r="F6" s="32">
        <f>F5-$B$5-SUM($C$4:F4)</f>
        <v>-1.1000000000000227</v>
      </c>
      <c r="G6" s="32">
        <f>G5-$B$5-SUM($C$4:G4)</f>
        <v>-1.1000000000000227</v>
      </c>
      <c r="H6" s="32">
        <f>H5-$B$5-SUM($C$4:H4)</f>
        <v>-0.70000000000004547</v>
      </c>
      <c r="I6" s="32">
        <f>I5-$B$5-SUM($C$4:I4)</f>
        <v>-0.70000000000004547</v>
      </c>
      <c r="J6" s="32">
        <f>J5-$B$5-SUM($C$4:J4)</f>
        <v>0.29999999999995453</v>
      </c>
      <c r="K6" s="32">
        <f>K5-$B$5-SUM($C$4:K4)</f>
        <v>0.29999999999995453</v>
      </c>
      <c r="L6" s="32">
        <f>L5-$B$5-SUM($C$4:L4)</f>
        <v>0.29999999999995453</v>
      </c>
      <c r="M6" s="32">
        <f>M5-$B$5-SUM($C$4:M4)</f>
        <v>0.29999999999995453</v>
      </c>
      <c r="N6" s="32">
        <f>N5-$B$5-SUM($C$4:N4)</f>
        <v>-0.70000000000004547</v>
      </c>
      <c r="O6" s="32">
        <f>O5-$B$5-SUM($C$4:O4)</f>
        <v>-0.70000000000004547</v>
      </c>
      <c r="P6" s="32">
        <f>P5-$B$5-SUM($C$4:P4)</f>
        <v>-0.70000000000004547</v>
      </c>
      <c r="Q6" s="32">
        <f>Q5-$B$5-SUM($C$4:Q4)</f>
        <v>-0.70000000000004547</v>
      </c>
      <c r="R6" s="32">
        <f>R5-$B$5-SUM($C$4:R4)</f>
        <v>-1.6999999999998181</v>
      </c>
      <c r="S6" s="32">
        <f>S5-$B$5-SUM($C$4:S4)</f>
        <v>-0.6999999999998181</v>
      </c>
      <c r="T6" s="32">
        <f>T5-$B$5-SUM($C$4:T4)</f>
        <v>-0.6999999999998181</v>
      </c>
      <c r="U6" s="32">
        <f>U5-$B$5-SUM($C$4:U4)</f>
        <v>-0.6999999999998181</v>
      </c>
      <c r="V6" s="32">
        <f>V5-$B$5-SUM($C$4:V4)</f>
        <v>-0.6999999999998181</v>
      </c>
      <c r="W6" s="32">
        <f>W5-$B$5-SUM($C$4:W4)</f>
        <v>-0.6999999999998181</v>
      </c>
      <c r="X6" s="32">
        <f>X5-$B$5-SUM($C$4:X4)</f>
        <v>-0.6999999999998181</v>
      </c>
      <c r="Y6" s="32">
        <f>Y5-$B$5-SUM($C$4:Y4)</f>
        <v>-1.6999999999998181</v>
      </c>
      <c r="Z6" s="32">
        <f>Z5-$B$5-SUM($C$4:Z4)</f>
        <v>-1.6999999999998181</v>
      </c>
      <c r="AA6" s="32">
        <f>AA5-$B$5-SUM($C$4:AA4)</f>
        <v>-1.3999999999996362</v>
      </c>
      <c r="AB6" s="32">
        <f>AB5-$B$5-SUM($C$4:AB4)</f>
        <v>-1.0999999999994543</v>
      </c>
      <c r="AC6" s="32">
        <f>AC5-$B$5-SUM($C$4:AC4)</f>
        <v>-1.2999999999992724</v>
      </c>
      <c r="AD6" s="32">
        <f>AD5-$B$5-SUM($C$4:AD4)</f>
        <v>-1.2999999999992724</v>
      </c>
      <c r="AE6" s="32">
        <f>AE5-$B$5-SUM($C$4:AE4)</f>
        <v>-1.3999999999991815</v>
      </c>
      <c r="AF6" s="32">
        <f>AF5-$B$5-SUM($C$4:AF4)</f>
        <v>-1.3999999999991815</v>
      </c>
      <c r="AG6" s="32">
        <f>AG5-$B$5-SUM($C$4:AG4)</f>
        <v>-0.89999999999918145</v>
      </c>
    </row>
    <row r="7" spans="1:136" x14ac:dyDescent="0.25">
      <c r="A7" s="11" t="s">
        <v>118</v>
      </c>
      <c r="B7" s="12">
        <v>143</v>
      </c>
      <c r="C7" s="12">
        <v>30.2</v>
      </c>
      <c r="D7" s="12">
        <v>104</v>
      </c>
      <c r="E7" s="12">
        <v>116</v>
      </c>
      <c r="F7" s="12">
        <v>107</v>
      </c>
      <c r="G7" s="12">
        <v>132</v>
      </c>
      <c r="H7" s="12">
        <v>52.8</v>
      </c>
      <c r="I7" s="12">
        <v>88.5</v>
      </c>
      <c r="J7" s="12">
        <v>113</v>
      </c>
      <c r="K7" s="12">
        <v>94.2</v>
      </c>
      <c r="L7" s="12">
        <v>125</v>
      </c>
      <c r="M7" s="12">
        <v>136</v>
      </c>
      <c r="N7" s="12">
        <v>80</v>
      </c>
      <c r="O7" s="12">
        <v>101</v>
      </c>
      <c r="P7" s="12">
        <v>98.3</v>
      </c>
      <c r="Q7" s="12">
        <v>119</v>
      </c>
      <c r="R7" s="12">
        <v>134</v>
      </c>
      <c r="S7" s="12">
        <v>94.6</v>
      </c>
      <c r="T7" s="12">
        <v>130</v>
      </c>
      <c r="U7" s="12">
        <v>111</v>
      </c>
      <c r="V7" s="12">
        <v>105</v>
      </c>
      <c r="W7" s="12">
        <v>110</v>
      </c>
      <c r="X7" s="12">
        <v>107</v>
      </c>
      <c r="Y7" s="12">
        <v>110</v>
      </c>
      <c r="Z7" s="12">
        <v>85.1</v>
      </c>
      <c r="AA7" s="12">
        <v>51.5</v>
      </c>
      <c r="AB7" s="12">
        <v>18.899999999999999</v>
      </c>
      <c r="AC7" s="12">
        <v>20</v>
      </c>
      <c r="AD7" s="12">
        <v>12.9</v>
      </c>
      <c r="AE7" s="12">
        <v>59.6</v>
      </c>
      <c r="AF7" s="12">
        <v>89.6</v>
      </c>
      <c r="AG7" s="12">
        <v>49.9</v>
      </c>
      <c r="AH7" s="12"/>
      <c r="AI7" s="24">
        <f>SUM(C7:AG7)</f>
        <v>2786.1</v>
      </c>
    </row>
    <row r="8" spans="1:136" x14ac:dyDescent="0.25">
      <c r="A8" s="11" t="s">
        <v>106</v>
      </c>
      <c r="B8" s="12">
        <v>29.8</v>
      </c>
      <c r="C8" s="12">
        <v>31.9</v>
      </c>
      <c r="D8" s="12">
        <v>34.9</v>
      </c>
      <c r="E8" s="12">
        <v>37</v>
      </c>
      <c r="F8" s="12">
        <v>35.1</v>
      </c>
      <c r="G8" s="12">
        <v>32.700000000000003</v>
      </c>
      <c r="H8" s="12">
        <v>30.7</v>
      </c>
      <c r="I8" s="12">
        <v>26.6</v>
      </c>
      <c r="J8" s="12">
        <v>27.5</v>
      </c>
      <c r="K8" s="12">
        <v>26.9</v>
      </c>
      <c r="L8" s="12">
        <v>35.200000000000003</v>
      </c>
      <c r="M8" s="12">
        <v>34.700000000000003</v>
      </c>
      <c r="N8" s="12">
        <v>27.5</v>
      </c>
      <c r="O8" s="12">
        <v>30.4</v>
      </c>
      <c r="P8" s="12">
        <v>33.6</v>
      </c>
      <c r="Q8" s="12">
        <v>33.299999999999997</v>
      </c>
      <c r="R8" s="12">
        <v>28.5</v>
      </c>
      <c r="S8" s="12">
        <v>32.700000000000003</v>
      </c>
      <c r="T8" s="12">
        <v>29</v>
      </c>
      <c r="U8" s="12">
        <v>29.5</v>
      </c>
      <c r="V8" s="12">
        <v>41.3</v>
      </c>
      <c r="W8" s="12">
        <v>43</v>
      </c>
      <c r="X8" s="12">
        <v>35.799999999999997</v>
      </c>
      <c r="Y8" s="12">
        <v>36.799999999999997</v>
      </c>
      <c r="Z8" s="12">
        <v>38.6</v>
      </c>
      <c r="AA8" s="12">
        <v>34.200000000000003</v>
      </c>
      <c r="AB8" s="12">
        <v>22.8</v>
      </c>
      <c r="AC8" s="12">
        <v>24.2</v>
      </c>
      <c r="AD8" s="12">
        <v>23.1</v>
      </c>
      <c r="AE8" s="12">
        <v>21.5</v>
      </c>
      <c r="AF8" s="12">
        <v>38.799999999999997</v>
      </c>
      <c r="AG8" s="12">
        <v>34.6</v>
      </c>
      <c r="AI8" s="24">
        <f>SUM(C8:AG8)</f>
        <v>992.39999999999986</v>
      </c>
      <c r="AJ8" s="21">
        <f>AVERAGE(C8:AG8)</f>
        <v>32.012903225806447</v>
      </c>
      <c r="EF8" s="33" t="s">
        <v>152</v>
      </c>
    </row>
    <row r="11" spans="1:136" x14ac:dyDescent="0.25">
      <c r="EF11" s="10">
        <f>'Aug23'!$AI4</f>
        <v>3778.8999999999992</v>
      </c>
    </row>
    <row r="14" spans="1:136" x14ac:dyDescent="0.25">
      <c r="EF14" s="12">
        <f>'Aug23'!$AI$7</f>
        <v>2786.1</v>
      </c>
    </row>
    <row r="16" spans="1:136" x14ac:dyDescent="0.25">
      <c r="EF16" s="12">
        <f>'Aug23'!$AI$8</f>
        <v>992.39999999999986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11" customWidth="1"/>
    <col min="2" max="2" width="7.88671875" style="11" bestFit="1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2" customFormat="1" x14ac:dyDescent="0.25">
      <c r="A1" s="11" t="s">
        <v>5</v>
      </c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7</v>
      </c>
      <c r="AK1" s="2" t="s">
        <v>8</v>
      </c>
    </row>
    <row r="2" spans="1:40" x14ac:dyDescent="0.25">
      <c r="B2" s="12"/>
      <c r="AN2" s="4"/>
    </row>
    <row r="3" spans="1:40" x14ac:dyDescent="0.25">
      <c r="A3" s="11" t="s">
        <v>29</v>
      </c>
      <c r="B3" s="12">
        <v>7.7169999999999996</v>
      </c>
      <c r="C3" s="12">
        <v>2.9340000000000002</v>
      </c>
      <c r="D3" s="12">
        <v>7.1879999999999997</v>
      </c>
      <c r="E3" s="12">
        <v>1.262</v>
      </c>
      <c r="F3" s="12">
        <v>4.0570000000000004</v>
      </c>
      <c r="G3" s="12">
        <v>1.2929999999999999</v>
      </c>
      <c r="H3" s="12">
        <v>1.9039999999999999</v>
      </c>
      <c r="I3" s="12">
        <v>1.431</v>
      </c>
      <c r="J3" s="12">
        <v>2.427</v>
      </c>
      <c r="K3" s="12">
        <v>2.4449999999999998</v>
      </c>
      <c r="L3" s="12">
        <v>2.286</v>
      </c>
      <c r="M3" s="12">
        <v>8.2100000000000009</v>
      </c>
      <c r="N3" s="12">
        <v>7.085</v>
      </c>
      <c r="O3" s="12">
        <v>2.9430000000000001</v>
      </c>
      <c r="P3" s="12">
        <v>1.548</v>
      </c>
      <c r="Q3" s="12">
        <v>1.2210000000000001</v>
      </c>
      <c r="R3" s="12">
        <v>1.137</v>
      </c>
      <c r="S3" s="12">
        <v>1.5720000000000001</v>
      </c>
      <c r="T3" s="12">
        <v>2.1150000000000002</v>
      </c>
      <c r="U3" s="12">
        <v>2.6869999999999998</v>
      </c>
      <c r="V3" s="12">
        <v>1.6879999999999999</v>
      </c>
      <c r="W3" s="12">
        <v>1.504</v>
      </c>
      <c r="X3" s="12">
        <v>1.427</v>
      </c>
      <c r="Y3" s="12">
        <v>5.883</v>
      </c>
      <c r="Z3" s="12">
        <v>6.1959999999999997</v>
      </c>
      <c r="AA3" s="12">
        <v>6.2809999999999997</v>
      </c>
      <c r="AB3" s="12">
        <v>7.2069999999999999</v>
      </c>
      <c r="AC3" s="12">
        <v>6.8739999999999997</v>
      </c>
      <c r="AD3" s="12">
        <v>6.9939999999999998</v>
      </c>
      <c r="AE3" s="12">
        <v>6.6120000000000001</v>
      </c>
      <c r="AF3" s="12">
        <v>1.4470000000000001</v>
      </c>
      <c r="AG3" s="12">
        <v>1.8680000000000001</v>
      </c>
      <c r="AH3" s="12"/>
      <c r="AI3" s="12"/>
    </row>
    <row r="4" spans="1:40" s="7" customFormat="1" x14ac:dyDescent="0.25">
      <c r="A4" s="13" t="s">
        <v>30</v>
      </c>
      <c r="B4" s="7">
        <v>25.6</v>
      </c>
      <c r="C4" s="7">
        <v>11.6</v>
      </c>
      <c r="D4" s="7">
        <v>34.4</v>
      </c>
      <c r="E4" s="7">
        <v>5.3</v>
      </c>
      <c r="F4" s="7">
        <v>10.9</v>
      </c>
      <c r="G4" s="7">
        <v>6.1</v>
      </c>
      <c r="H4" s="7">
        <v>8.1999999999999993</v>
      </c>
      <c r="I4" s="7">
        <v>6.2</v>
      </c>
      <c r="J4" s="7">
        <v>8.6999999999999993</v>
      </c>
      <c r="K4" s="7">
        <v>8.5</v>
      </c>
      <c r="L4" s="7">
        <v>8.9</v>
      </c>
      <c r="M4" s="7">
        <v>12.2</v>
      </c>
      <c r="N4" s="7">
        <v>30.6</v>
      </c>
      <c r="O4" s="16">
        <v>7.2</v>
      </c>
      <c r="P4" s="7">
        <v>6.4</v>
      </c>
      <c r="Q4" s="7">
        <v>5.6</v>
      </c>
      <c r="R4" s="7">
        <v>4.8</v>
      </c>
      <c r="S4" s="7">
        <v>7</v>
      </c>
      <c r="T4" s="7">
        <v>6.4</v>
      </c>
      <c r="U4" s="7">
        <v>8</v>
      </c>
      <c r="V4" s="7">
        <v>6</v>
      </c>
      <c r="W4" s="7">
        <v>5.5</v>
      </c>
      <c r="X4" s="7">
        <v>5.6</v>
      </c>
      <c r="Y4" s="7">
        <v>13.9</v>
      </c>
      <c r="Z4" s="7">
        <v>12.2</v>
      </c>
      <c r="AA4" s="7">
        <v>19.5</v>
      </c>
      <c r="AB4" s="7">
        <v>29.7</v>
      </c>
      <c r="AC4" s="7">
        <v>30.7</v>
      </c>
      <c r="AD4" s="7">
        <v>32.200000000000003</v>
      </c>
      <c r="AE4" s="7">
        <v>18</v>
      </c>
      <c r="AF4" s="7">
        <v>5.4</v>
      </c>
      <c r="AG4" s="7">
        <v>7.8</v>
      </c>
      <c r="AH4" s="16"/>
      <c r="AI4" s="16">
        <f>SUM(C4:AG4)</f>
        <v>383.5</v>
      </c>
      <c r="AJ4" s="14">
        <f>AVERAGE(C4:AG4)</f>
        <v>12.370967741935484</v>
      </c>
      <c r="AK4" s="15"/>
    </row>
    <row r="5" spans="1:40" x14ac:dyDescent="0.25">
      <c r="A5" s="11" t="s">
        <v>0</v>
      </c>
      <c r="B5">
        <v>81637</v>
      </c>
      <c r="C5">
        <v>81649</v>
      </c>
      <c r="D5">
        <v>81683</v>
      </c>
      <c r="E5">
        <v>81689</v>
      </c>
      <c r="F5">
        <v>81699</v>
      </c>
      <c r="G5">
        <v>81706</v>
      </c>
      <c r="H5">
        <v>81714</v>
      </c>
      <c r="I5">
        <v>81720</v>
      </c>
      <c r="J5">
        <v>81729</v>
      </c>
      <c r="K5">
        <v>81737</v>
      </c>
      <c r="L5">
        <v>81746</v>
      </c>
      <c r="M5">
        <v>81759</v>
      </c>
      <c r="N5">
        <v>81789</v>
      </c>
      <c r="O5">
        <v>81797</v>
      </c>
      <c r="P5">
        <v>81803</v>
      </c>
      <c r="Q5">
        <v>81809</v>
      </c>
      <c r="R5">
        <v>81813</v>
      </c>
      <c r="S5">
        <v>81821</v>
      </c>
      <c r="T5">
        <v>81827</v>
      </c>
      <c r="U5">
        <v>81835</v>
      </c>
      <c r="V5">
        <v>81841</v>
      </c>
      <c r="W5">
        <v>81847</v>
      </c>
      <c r="X5">
        <v>81852</v>
      </c>
      <c r="Y5">
        <v>81866</v>
      </c>
      <c r="Z5">
        <v>81878</v>
      </c>
      <c r="AA5">
        <v>81898</v>
      </c>
      <c r="AB5">
        <v>81928</v>
      </c>
      <c r="AC5">
        <v>81958</v>
      </c>
      <c r="AD5">
        <v>81991</v>
      </c>
      <c r="AE5">
        <v>82009</v>
      </c>
      <c r="AF5">
        <v>82014</v>
      </c>
      <c r="AG5">
        <v>82022</v>
      </c>
      <c r="AI5" s="10">
        <f>MAX(C5:AG5)-B5</f>
        <v>385</v>
      </c>
    </row>
    <row r="6" spans="1:40" x14ac:dyDescent="0.25">
      <c r="B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x14ac:dyDescent="0.25">
      <c r="B7"/>
    </row>
  </sheetData>
  <phoneticPr fontId="22" type="noConversion"/>
  <conditionalFormatting sqref="B4:C4 E4:AG4">
    <cfRule type="cellIs" dxfId="1898" priority="1" stopIfTrue="1" operator="greaterThan">
      <formula>90</formula>
    </cfRule>
    <cfRule type="cellIs" dxfId="1897" priority="2" stopIfTrue="1" operator="between">
      <formula>75</formula>
      <formula>90</formula>
    </cfRule>
    <cfRule type="cellIs" dxfId="1896" priority="3" stopIfTrue="1" operator="between">
      <formula>50</formula>
      <formula>75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29.3</v>
      </c>
      <c r="C3" s="12">
        <v>19.5</v>
      </c>
      <c r="D3" s="12">
        <v>19.100000000000001</v>
      </c>
      <c r="E3" s="12">
        <v>21</v>
      </c>
      <c r="F3" s="12">
        <v>19.100000000000001</v>
      </c>
      <c r="G3" s="12">
        <v>18.8</v>
      </c>
      <c r="H3" s="12">
        <v>18.8</v>
      </c>
      <c r="I3" s="12">
        <v>18.100000000000001</v>
      </c>
      <c r="J3" s="12">
        <v>18</v>
      </c>
      <c r="K3" s="12">
        <v>17.899999999999999</v>
      </c>
      <c r="L3" s="12">
        <v>17.7</v>
      </c>
      <c r="M3" s="12">
        <v>18.5</v>
      </c>
      <c r="N3" s="12">
        <v>26.7</v>
      </c>
      <c r="O3" s="12">
        <v>12</v>
      </c>
      <c r="P3" s="12">
        <v>24.9</v>
      </c>
      <c r="Q3" s="12">
        <v>24.8</v>
      </c>
      <c r="R3" s="12">
        <v>26.6</v>
      </c>
      <c r="S3" s="12">
        <v>20.9</v>
      </c>
      <c r="T3" s="12">
        <v>12.1</v>
      </c>
      <c r="U3" s="12">
        <v>22.4</v>
      </c>
      <c r="V3" s="12">
        <v>17.7</v>
      </c>
      <c r="W3" s="12">
        <v>24.6</v>
      </c>
      <c r="X3" s="12">
        <v>21.6</v>
      </c>
      <c r="Y3" s="12">
        <v>24.5</v>
      </c>
      <c r="Z3" s="12">
        <v>19.899999999999999</v>
      </c>
      <c r="AA3" s="12">
        <v>17.2</v>
      </c>
      <c r="AB3" s="12">
        <v>17</v>
      </c>
      <c r="AC3" s="12">
        <v>16.899999999999999</v>
      </c>
      <c r="AD3" s="12">
        <v>18.100000000000001</v>
      </c>
      <c r="AE3" s="12">
        <v>21</v>
      </c>
      <c r="AF3" s="12">
        <v>15.9</v>
      </c>
      <c r="AG3" s="12"/>
      <c r="AH3" s="12"/>
      <c r="AI3" s="12"/>
    </row>
    <row r="4" spans="1:136" s="7" customFormat="1" x14ac:dyDescent="0.25">
      <c r="A4" s="13" t="s">
        <v>30</v>
      </c>
      <c r="B4" s="16">
        <v>84.5</v>
      </c>
      <c r="C4" s="7">
        <v>149</v>
      </c>
      <c r="D4" s="7">
        <v>146</v>
      </c>
      <c r="E4" s="7">
        <v>140</v>
      </c>
      <c r="F4" s="7">
        <v>143</v>
      </c>
      <c r="G4" s="7">
        <v>141</v>
      </c>
      <c r="H4" s="7">
        <v>139</v>
      </c>
      <c r="I4" s="7">
        <v>134</v>
      </c>
      <c r="J4" s="7">
        <v>133</v>
      </c>
      <c r="K4" s="7">
        <v>133</v>
      </c>
      <c r="L4" s="7">
        <v>132</v>
      </c>
      <c r="M4" s="7">
        <v>129</v>
      </c>
      <c r="N4" s="7">
        <v>112</v>
      </c>
      <c r="O4" s="7">
        <v>49.9</v>
      </c>
      <c r="P4" s="7">
        <v>92.2</v>
      </c>
      <c r="Q4" s="7">
        <v>91.9</v>
      </c>
      <c r="R4" s="7">
        <v>82.2</v>
      </c>
      <c r="S4" s="7">
        <v>111</v>
      </c>
      <c r="T4" s="7">
        <v>29.3</v>
      </c>
      <c r="U4" s="7">
        <v>109</v>
      </c>
      <c r="V4" s="7">
        <v>125</v>
      </c>
      <c r="W4" s="7">
        <v>74</v>
      </c>
      <c r="X4" s="7">
        <v>114</v>
      </c>
      <c r="Y4" s="7">
        <v>95.8</v>
      </c>
      <c r="Z4" s="16">
        <v>125</v>
      </c>
      <c r="AA4" s="16">
        <v>123</v>
      </c>
      <c r="AB4" s="16">
        <v>115</v>
      </c>
      <c r="AC4" s="16">
        <v>113</v>
      </c>
      <c r="AD4" s="16">
        <v>106</v>
      </c>
      <c r="AE4" s="16">
        <v>104</v>
      </c>
      <c r="AF4" s="16">
        <v>101</v>
      </c>
      <c r="AG4" s="16"/>
      <c r="AH4" s="16"/>
      <c r="AI4" s="9">
        <f>SUM(C4:AG4)</f>
        <v>3392.3000000000006</v>
      </c>
      <c r="AJ4" s="14">
        <f>AVERAGE(C4:AG4)</f>
        <v>113.07666666666668</v>
      </c>
      <c r="AK4" s="15"/>
    </row>
    <row r="5" spans="1:136" x14ac:dyDescent="0.25">
      <c r="A5" s="11" t="s">
        <v>0</v>
      </c>
      <c r="B5" s="10">
        <v>267118</v>
      </c>
      <c r="C5" s="10">
        <v>267267</v>
      </c>
      <c r="D5" s="10">
        <v>267413</v>
      </c>
      <c r="E5" s="10">
        <v>267552</v>
      </c>
      <c r="F5" s="10">
        <v>267696</v>
      </c>
      <c r="G5" s="10">
        <v>267837</v>
      </c>
      <c r="H5" s="10">
        <v>267976</v>
      </c>
      <c r="I5" s="10">
        <v>268110</v>
      </c>
      <c r="J5" s="10">
        <v>268243</v>
      </c>
      <c r="K5" s="10">
        <v>268376</v>
      </c>
      <c r="L5" s="10">
        <v>268508</v>
      </c>
      <c r="M5" s="10">
        <v>268637</v>
      </c>
      <c r="N5" s="10">
        <v>268748</v>
      </c>
      <c r="O5" s="10">
        <v>268798</v>
      </c>
      <c r="P5" s="10">
        <v>268890</v>
      </c>
      <c r="Q5" s="10">
        <v>268982</v>
      </c>
      <c r="R5" s="10">
        <v>269064</v>
      </c>
      <c r="S5" s="10">
        <v>269176</v>
      </c>
      <c r="T5" s="10">
        <v>269205</v>
      </c>
      <c r="U5" s="10">
        <v>269314</v>
      </c>
      <c r="V5" s="10">
        <v>269439</v>
      </c>
      <c r="W5" s="10">
        <v>269513</v>
      </c>
      <c r="X5" s="10">
        <v>269627</v>
      </c>
      <c r="Y5" s="10">
        <v>269722</v>
      </c>
      <c r="Z5" s="10">
        <v>269847</v>
      </c>
      <c r="AA5" s="10">
        <v>269970</v>
      </c>
      <c r="AB5" s="10">
        <v>270085</v>
      </c>
      <c r="AC5" s="10">
        <v>270198</v>
      </c>
      <c r="AD5" s="10">
        <v>270305</v>
      </c>
      <c r="AE5" s="10">
        <v>270408</v>
      </c>
      <c r="AF5" s="10">
        <v>270510</v>
      </c>
      <c r="AG5" s="10"/>
      <c r="AI5" s="10">
        <f>MAX(C5:AG5)-B5</f>
        <v>3392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0</v>
      </c>
      <c r="E6" s="32">
        <f>E5-$B$5-SUM($C$4:E4)</f>
        <v>-1</v>
      </c>
      <c r="F6" s="32">
        <f>F5-$B$5-SUM($C$4:F4)</f>
        <v>0</v>
      </c>
      <c r="G6" s="32">
        <f>G5-$B$5-SUM($C$4:G4)</f>
        <v>0</v>
      </c>
      <c r="H6" s="32">
        <f>H5-$B$5-SUM($C$4:H4)</f>
        <v>0</v>
      </c>
      <c r="I6" s="32">
        <f>I5-$B$5-SUM($C$4:I4)</f>
        <v>0</v>
      </c>
      <c r="J6" s="32">
        <f>J5-$B$5-SUM($C$4:J4)</f>
        <v>0</v>
      </c>
      <c r="K6" s="32">
        <f>K5-$B$5-SUM($C$4:K4)</f>
        <v>0</v>
      </c>
      <c r="L6" s="32">
        <f>L5-$B$5-SUM($C$4:L4)</f>
        <v>0</v>
      </c>
      <c r="M6" s="32">
        <f>M5-$B$5-SUM($C$4:M4)</f>
        <v>0</v>
      </c>
      <c r="N6" s="32">
        <f>N5-$B$5-SUM($C$4:N4)</f>
        <v>-1</v>
      </c>
      <c r="O6" s="32">
        <f>O5-$B$5-SUM($C$4:O4)</f>
        <v>-0.90000000000009095</v>
      </c>
      <c r="P6" s="32">
        <f>P5-$B$5-SUM($C$4:P4)</f>
        <v>-1.1000000000001364</v>
      </c>
      <c r="Q6" s="32">
        <f>Q5-$B$5-SUM($C$4:Q4)</f>
        <v>-1.0000000000002274</v>
      </c>
      <c r="R6" s="32">
        <f>R5-$B$5-SUM($C$4:R4)</f>
        <v>-1.2000000000002728</v>
      </c>
      <c r="S6" s="32">
        <f>S5-$B$5-SUM($C$4:S4)</f>
        <v>-0.20000000000027285</v>
      </c>
      <c r="T6" s="32">
        <f>T5-$B$5-SUM($C$4:T4)</f>
        <v>-0.50000000000045475</v>
      </c>
      <c r="U6" s="32">
        <f>U5-$B$5-SUM($C$4:U4)</f>
        <v>-0.50000000000045475</v>
      </c>
      <c r="V6" s="32">
        <f>V5-$B$5-SUM($C$4:V4)</f>
        <v>-0.50000000000045475</v>
      </c>
      <c r="W6" s="32">
        <f>W5-$B$5-SUM($C$4:W4)</f>
        <v>-0.50000000000045475</v>
      </c>
      <c r="X6" s="32">
        <f>X5-$B$5-SUM($C$4:X4)</f>
        <v>-0.50000000000045475</v>
      </c>
      <c r="Y6" s="32">
        <f>Y5-$B$5-SUM($C$4:Y4)</f>
        <v>-1.3000000000006366</v>
      </c>
      <c r="Z6" s="32">
        <f>Z5-$B$5-SUM($C$4:Z4)</f>
        <v>-1.3000000000006366</v>
      </c>
      <c r="AA6" s="32">
        <f>AA5-$B$5-SUM($C$4:AA4)</f>
        <v>-1.3000000000006366</v>
      </c>
      <c r="AB6" s="32">
        <f>AB5-$B$5-SUM($C$4:AB4)</f>
        <v>-1.3000000000006366</v>
      </c>
      <c r="AC6" s="32">
        <f>AC5-$B$5-SUM($C$4:AC4)</f>
        <v>-1.3000000000006366</v>
      </c>
      <c r="AD6" s="32">
        <f>AD5-$B$5-SUM($C$4:AD4)</f>
        <v>-0.30000000000063665</v>
      </c>
      <c r="AE6" s="32">
        <f>AE5-$B$5-SUM($C$4:AE4)</f>
        <v>-1.3000000000006366</v>
      </c>
      <c r="AF6" s="32">
        <f>AF5-$B$5-SUM($C$4:AF4)</f>
        <v>-0.30000000000063665</v>
      </c>
      <c r="AG6" s="32">
        <f>AG5-$B$5-SUM($C$4:AG4)</f>
        <v>-270510.3</v>
      </c>
    </row>
    <row r="7" spans="1:136" x14ac:dyDescent="0.25">
      <c r="A7" s="11" t="s">
        <v>118</v>
      </c>
      <c r="B7" s="12">
        <v>49.9</v>
      </c>
      <c r="C7" s="12">
        <v>112</v>
      </c>
      <c r="D7" s="12">
        <v>105</v>
      </c>
      <c r="E7" s="12">
        <v>108</v>
      </c>
      <c r="F7" s="12">
        <v>104</v>
      </c>
      <c r="G7" s="12">
        <v>107</v>
      </c>
      <c r="H7" s="12">
        <v>97.2</v>
      </c>
      <c r="I7" s="12">
        <v>103</v>
      </c>
      <c r="J7" s="12">
        <v>99.4</v>
      </c>
      <c r="K7" s="12">
        <v>86.1</v>
      </c>
      <c r="L7" s="12">
        <v>95.7</v>
      </c>
      <c r="M7" s="12">
        <v>102</v>
      </c>
      <c r="N7" s="12">
        <v>72.5</v>
      </c>
      <c r="O7" s="12">
        <v>22.2</v>
      </c>
      <c r="P7" s="12">
        <v>63.5</v>
      </c>
      <c r="Q7" s="12">
        <v>61.2</v>
      </c>
      <c r="R7" s="12">
        <v>46.2</v>
      </c>
      <c r="S7" s="12">
        <v>81.900000000000006</v>
      </c>
      <c r="T7" s="12">
        <v>5.51</v>
      </c>
      <c r="U7" s="12">
        <v>73.599999999999994</v>
      </c>
      <c r="V7" s="12">
        <v>88.9</v>
      </c>
      <c r="W7" s="12">
        <v>54.3</v>
      </c>
      <c r="X7" s="12">
        <v>89.6</v>
      </c>
      <c r="Y7" s="12">
        <v>72.3</v>
      </c>
      <c r="Z7" s="12">
        <v>100</v>
      </c>
      <c r="AA7" s="12">
        <v>97.5</v>
      </c>
      <c r="AB7" s="12">
        <v>86.9</v>
      </c>
      <c r="AC7" s="12">
        <v>83.1</v>
      </c>
      <c r="AD7" s="12">
        <v>79.3</v>
      </c>
      <c r="AE7" s="12">
        <v>77.099999999999994</v>
      </c>
      <c r="AF7" s="12">
        <v>65.2</v>
      </c>
      <c r="AG7" s="12"/>
      <c r="AH7" s="12"/>
      <c r="AI7" s="24">
        <f>SUM(C7:AG7)</f>
        <v>2440.21</v>
      </c>
    </row>
    <row r="8" spans="1:136" x14ac:dyDescent="0.25">
      <c r="A8" s="11" t="s">
        <v>106</v>
      </c>
      <c r="B8" s="12">
        <v>34.6</v>
      </c>
      <c r="C8" s="12">
        <v>37.5</v>
      </c>
      <c r="D8" s="12">
        <v>40.9</v>
      </c>
      <c r="E8" s="12">
        <v>31.9</v>
      </c>
      <c r="F8" s="12">
        <v>39.299999999999997</v>
      </c>
      <c r="G8" s="12">
        <v>34.4</v>
      </c>
      <c r="H8" s="12">
        <v>41.9</v>
      </c>
      <c r="I8" s="12">
        <v>31</v>
      </c>
      <c r="J8" s="12">
        <v>33.700000000000003</v>
      </c>
      <c r="K8" s="12">
        <v>47.2</v>
      </c>
      <c r="L8" s="12">
        <v>35.9</v>
      </c>
      <c r="M8" s="12">
        <v>27.1</v>
      </c>
      <c r="N8" s="12">
        <v>39.200000000000003</v>
      </c>
      <c r="O8" s="12">
        <v>27.7</v>
      </c>
      <c r="P8" s="12">
        <v>28.7</v>
      </c>
      <c r="Q8" s="12">
        <v>30.7</v>
      </c>
      <c r="R8" s="12">
        <v>35.9</v>
      </c>
      <c r="S8" s="12">
        <v>29.3</v>
      </c>
      <c r="T8" s="12">
        <v>23.8</v>
      </c>
      <c r="U8" s="12">
        <v>35.200000000000003</v>
      </c>
      <c r="V8" s="12">
        <v>36.299999999999997</v>
      </c>
      <c r="W8" s="12">
        <v>19.7</v>
      </c>
      <c r="X8" s="12">
        <v>23.9</v>
      </c>
      <c r="Y8" s="12">
        <v>23.5</v>
      </c>
      <c r="Z8" s="12">
        <v>24.8</v>
      </c>
      <c r="AA8" s="12">
        <v>25.3</v>
      </c>
      <c r="AB8" s="12">
        <v>28.1</v>
      </c>
      <c r="AC8" s="12">
        <v>30.4</v>
      </c>
      <c r="AD8" s="12">
        <v>26.9</v>
      </c>
      <c r="AE8" s="12">
        <v>26.5</v>
      </c>
      <c r="AF8" s="12">
        <v>36.299999999999997</v>
      </c>
      <c r="AG8" s="12"/>
      <c r="AI8" s="24">
        <f>SUM(C8:AG8)</f>
        <v>952.99999999999977</v>
      </c>
      <c r="AJ8" s="21">
        <f>AVERAGE(C8:AG8)</f>
        <v>31.766666666666659</v>
      </c>
      <c r="EF8" s="33" t="s">
        <v>152</v>
      </c>
    </row>
    <row r="11" spans="1:136" x14ac:dyDescent="0.25">
      <c r="EF11" s="10">
        <f>'Sep23'!$AI4</f>
        <v>3392.3000000000006</v>
      </c>
    </row>
    <row r="14" spans="1:136" x14ac:dyDescent="0.25">
      <c r="EF14" s="12">
        <f>'Sep23'!$AI$7</f>
        <v>2440.21</v>
      </c>
    </row>
    <row r="16" spans="1:136" x14ac:dyDescent="0.25">
      <c r="EF16" s="12">
        <f>'Sep23'!$AI$8</f>
        <v>952.99999999999977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15.9</v>
      </c>
      <c r="C3" s="12">
        <v>15.5</v>
      </c>
      <c r="D3" s="12">
        <v>15.4</v>
      </c>
      <c r="E3" s="12">
        <v>16.3</v>
      </c>
      <c r="F3" s="12">
        <v>16.100000000000001</v>
      </c>
      <c r="G3" s="12">
        <v>19.2</v>
      </c>
      <c r="H3" s="12">
        <v>17.100000000000001</v>
      </c>
      <c r="I3" s="12">
        <v>14.7</v>
      </c>
      <c r="J3" s="12">
        <v>14.1</v>
      </c>
      <c r="K3" s="12">
        <v>14.1</v>
      </c>
      <c r="L3" s="12">
        <v>16.3</v>
      </c>
      <c r="M3" s="12">
        <v>14</v>
      </c>
      <c r="N3" s="12">
        <v>14</v>
      </c>
      <c r="O3" s="12">
        <v>14.1</v>
      </c>
      <c r="P3" s="12">
        <v>20.100000000000001</v>
      </c>
      <c r="Q3" s="12">
        <v>18</v>
      </c>
      <c r="R3" s="12">
        <v>16.8</v>
      </c>
      <c r="S3" s="12">
        <v>17</v>
      </c>
      <c r="T3" s="12">
        <v>19</v>
      </c>
      <c r="U3" s="12">
        <v>20.9</v>
      </c>
      <c r="V3" s="12">
        <v>10.199999999999999</v>
      </c>
      <c r="W3" s="12">
        <v>20.8</v>
      </c>
      <c r="X3" s="12">
        <v>15.4</v>
      </c>
      <c r="Y3" s="12">
        <v>13.3</v>
      </c>
      <c r="Z3" s="12">
        <v>10.5</v>
      </c>
      <c r="AA3" s="12">
        <v>19.5</v>
      </c>
      <c r="AB3" s="12">
        <v>8.33</v>
      </c>
      <c r="AC3" s="12">
        <v>21.5</v>
      </c>
      <c r="AD3" s="12">
        <v>14.5</v>
      </c>
      <c r="AE3" s="12">
        <v>11.8</v>
      </c>
      <c r="AF3" s="12">
        <v>7.09</v>
      </c>
      <c r="AG3" s="12">
        <v>19.5</v>
      </c>
      <c r="AH3" s="12"/>
      <c r="AI3" s="12"/>
    </row>
    <row r="4" spans="1:136" s="7" customFormat="1" x14ac:dyDescent="0.25">
      <c r="A4" s="13" t="s">
        <v>30</v>
      </c>
      <c r="B4" s="16">
        <v>101</v>
      </c>
      <c r="C4" s="7">
        <v>102</v>
      </c>
      <c r="D4" s="7">
        <v>105</v>
      </c>
      <c r="E4" s="7">
        <v>76.400000000000006</v>
      </c>
      <c r="F4" s="7">
        <v>96.2</v>
      </c>
      <c r="G4" s="7">
        <v>97.5</v>
      </c>
      <c r="H4" s="7">
        <v>98.5</v>
      </c>
      <c r="I4" s="7">
        <v>98.2</v>
      </c>
      <c r="J4" s="7">
        <v>93.4</v>
      </c>
      <c r="K4" s="7">
        <v>91.9</v>
      </c>
      <c r="L4" s="7">
        <v>85.3</v>
      </c>
      <c r="M4" s="7">
        <v>92.7</v>
      </c>
      <c r="N4" s="7">
        <v>83.8</v>
      </c>
      <c r="O4" s="7">
        <v>90.1</v>
      </c>
      <c r="P4" s="7">
        <v>41</v>
      </c>
      <c r="Q4" s="7">
        <v>64.7</v>
      </c>
      <c r="R4" s="7">
        <v>87.9</v>
      </c>
      <c r="S4" s="7">
        <v>71.400000000000006</v>
      </c>
      <c r="T4" s="7">
        <v>43.1</v>
      </c>
      <c r="U4" s="7">
        <v>36.6</v>
      </c>
      <c r="V4" s="7">
        <v>23</v>
      </c>
      <c r="W4" s="7">
        <v>64.599999999999994</v>
      </c>
      <c r="X4" s="7">
        <v>69.8</v>
      </c>
      <c r="Y4" s="7">
        <v>29.9</v>
      </c>
      <c r="Z4" s="16">
        <v>19</v>
      </c>
      <c r="AA4" s="16">
        <v>30.6</v>
      </c>
      <c r="AB4" s="16">
        <v>26.7</v>
      </c>
      <c r="AC4" s="16">
        <v>62.1</v>
      </c>
      <c r="AD4" s="16">
        <v>61.9</v>
      </c>
      <c r="AE4" s="16">
        <v>48.8</v>
      </c>
      <c r="AF4" s="16">
        <v>22.5</v>
      </c>
      <c r="AG4" s="16">
        <v>31.8</v>
      </c>
      <c r="AH4" s="16"/>
      <c r="AI4" s="9">
        <f>SUM(C4:AG4)</f>
        <v>2046.3999999999996</v>
      </c>
      <c r="AJ4" s="14">
        <f>AVERAGE(C4:AG4)</f>
        <v>66.01290322580644</v>
      </c>
      <c r="AK4" s="15"/>
    </row>
    <row r="5" spans="1:136" x14ac:dyDescent="0.25">
      <c r="A5" s="11" t="s">
        <v>0</v>
      </c>
      <c r="B5" s="10">
        <v>270510</v>
      </c>
      <c r="C5" s="10">
        <v>270612</v>
      </c>
      <c r="D5" s="10">
        <v>270717</v>
      </c>
      <c r="E5" s="10">
        <v>270793</v>
      </c>
      <c r="F5" s="10">
        <v>270890</v>
      </c>
      <c r="G5" s="10">
        <v>270987</v>
      </c>
      <c r="H5" s="10">
        <v>271086</v>
      </c>
      <c r="I5" s="10">
        <v>271184</v>
      </c>
      <c r="J5" s="10">
        <v>271277</v>
      </c>
      <c r="K5" s="10">
        <v>271369</v>
      </c>
      <c r="L5" s="10">
        <v>271454</v>
      </c>
      <c r="M5" s="10">
        <v>271547</v>
      </c>
      <c r="N5" s="10">
        <v>271631</v>
      </c>
      <c r="O5" s="10">
        <v>271721</v>
      </c>
      <c r="P5" s="10">
        <v>271762</v>
      </c>
      <c r="Q5" s="10">
        <v>271827</v>
      </c>
      <c r="R5" s="10">
        <v>271915</v>
      </c>
      <c r="S5" s="10">
        <v>271986</v>
      </c>
      <c r="T5" s="10">
        <v>272029</v>
      </c>
      <c r="U5" s="10">
        <v>272066</v>
      </c>
      <c r="V5" s="10">
        <v>272089</v>
      </c>
      <c r="W5" s="10">
        <v>272153</v>
      </c>
      <c r="X5" s="10">
        <v>272223</v>
      </c>
      <c r="Y5" s="10">
        <v>272253</v>
      </c>
      <c r="Z5" s="10">
        <v>272272</v>
      </c>
      <c r="AA5" s="10">
        <v>272303</v>
      </c>
      <c r="AB5" s="10">
        <v>272329</v>
      </c>
      <c r="AC5" s="10">
        <v>272392</v>
      </c>
      <c r="AD5" s="10">
        <v>272453</v>
      </c>
      <c r="AE5" s="10">
        <v>272502</v>
      </c>
      <c r="AF5" s="10">
        <v>272525</v>
      </c>
      <c r="AG5" s="10">
        <v>272557</v>
      </c>
      <c r="AI5" s="10">
        <f>MAX(C5:AG5)-B5</f>
        <v>2047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0</v>
      </c>
      <c r="E6" s="32">
        <f>E5-$B$5-SUM($C$4:E4)</f>
        <v>-0.39999999999997726</v>
      </c>
      <c r="F6" s="32">
        <f>F5-$B$5-SUM($C$4:F4)</f>
        <v>0.40000000000003411</v>
      </c>
      <c r="G6" s="32">
        <f>G5-$B$5-SUM($C$4:G4)</f>
        <v>-9.9999999999965894E-2</v>
      </c>
      <c r="H6" s="32">
        <f>H5-$B$5-SUM($C$4:H4)</f>
        <v>0.40000000000009095</v>
      </c>
      <c r="I6" s="32">
        <f>I5-$B$5-SUM($C$4:I4)</f>
        <v>0.20000000000004547</v>
      </c>
      <c r="J6" s="32">
        <f>J5-$B$5-SUM($C$4:J4)</f>
        <v>-0.19999999999993179</v>
      </c>
      <c r="K6" s="32">
        <f>K5-$B$5-SUM($C$4:K4)</f>
        <v>-9.9999999999909051E-2</v>
      </c>
      <c r="L6" s="32">
        <f>L5-$B$5-SUM($C$4:L4)</f>
        <v>-0.39999999999986358</v>
      </c>
      <c r="M6" s="32">
        <f>M5-$B$5-SUM($C$4:M4)</f>
        <v>-9.9999999999909051E-2</v>
      </c>
      <c r="N6" s="32">
        <f>N5-$B$5-SUM($C$4:N4)</f>
        <v>0.10000000000013642</v>
      </c>
      <c r="O6" s="32">
        <f>O5-$B$5-SUM($C$4:O4)</f>
        <v>0</v>
      </c>
      <c r="P6" s="32">
        <f>P5-$B$5-SUM($C$4:P4)</f>
        <v>0</v>
      </c>
      <c r="Q6" s="32">
        <f>Q5-$B$5-SUM($C$4:Q4)</f>
        <v>0.3000000000001819</v>
      </c>
      <c r="R6" s="32">
        <f>R5-$B$5-SUM($C$4:R4)</f>
        <v>0.40000000000009095</v>
      </c>
      <c r="S6" s="32">
        <f>S5-$B$5-SUM($C$4:S4)</f>
        <v>0</v>
      </c>
      <c r="T6" s="32">
        <f>T5-$B$5-SUM($C$4:T4)</f>
        <v>-9.9999999999909051E-2</v>
      </c>
      <c r="U6" s="32">
        <f>U5-$B$5-SUM($C$4:U4)</f>
        <v>0.3000000000001819</v>
      </c>
      <c r="V6" s="32">
        <f>V5-$B$5-SUM($C$4:V4)</f>
        <v>0.3000000000001819</v>
      </c>
      <c r="W6" s="32">
        <f>W5-$B$5-SUM($C$4:W4)</f>
        <v>-0.29999999999972715</v>
      </c>
      <c r="X6" s="32">
        <f>X5-$B$5-SUM($C$4:X4)</f>
        <v>-9.9999999999681677E-2</v>
      </c>
      <c r="Y6" s="32">
        <f>Y5-$B$5-SUM($C$4:Y4)</f>
        <v>0</v>
      </c>
      <c r="Z6" s="32">
        <f>Z5-$B$5-SUM($C$4:Z4)</f>
        <v>0</v>
      </c>
      <c r="AA6" s="32">
        <f>AA5-$B$5-SUM($C$4:AA4)</f>
        <v>0.40000000000031832</v>
      </c>
      <c r="AB6" s="32">
        <f>AB5-$B$5-SUM($C$4:AB4)</f>
        <v>-0.29999999999972715</v>
      </c>
      <c r="AC6" s="32">
        <f>AC5-$B$5-SUM($C$4:AC4)</f>
        <v>0.6000000000003638</v>
      </c>
      <c r="AD6" s="32">
        <f>AD5-$B$5-SUM($C$4:AD4)</f>
        <v>-0.29999999999972715</v>
      </c>
      <c r="AE6" s="32">
        <f>AE5-$B$5-SUM($C$4:AE4)</f>
        <v>-9.9999999999681677E-2</v>
      </c>
      <c r="AF6" s="32">
        <f>AF5-$B$5-SUM($C$4:AF4)</f>
        <v>0.40000000000031832</v>
      </c>
      <c r="AG6" s="32">
        <f>AG5-$B$5-SUM($C$4:AG4)</f>
        <v>0.6000000000003638</v>
      </c>
    </row>
    <row r="7" spans="1:136" x14ac:dyDescent="0.25">
      <c r="A7" s="11" t="s">
        <v>118</v>
      </c>
      <c r="B7" s="12">
        <v>65.2</v>
      </c>
      <c r="C7" s="12">
        <v>67.099999999999994</v>
      </c>
      <c r="D7" s="12">
        <v>79.2</v>
      </c>
      <c r="E7" s="12">
        <v>54</v>
      </c>
      <c r="F7" s="12">
        <v>65</v>
      </c>
      <c r="G7" s="12">
        <v>69.400000000000006</v>
      </c>
      <c r="H7" s="12">
        <v>69.5</v>
      </c>
      <c r="I7" s="12">
        <v>62.3</v>
      </c>
      <c r="J7" s="12">
        <v>70.400000000000006</v>
      </c>
      <c r="K7" s="12">
        <v>60</v>
      </c>
      <c r="L7" s="12">
        <v>64.400000000000006</v>
      </c>
      <c r="M7" s="12">
        <v>63.9</v>
      </c>
      <c r="N7" s="12">
        <v>50.3</v>
      </c>
      <c r="O7" s="12">
        <v>52.2</v>
      </c>
      <c r="P7" s="12">
        <v>19.899999999999999</v>
      </c>
      <c r="Q7" s="12">
        <v>42.8</v>
      </c>
      <c r="R7" s="12">
        <v>55.7</v>
      </c>
      <c r="S7" s="12">
        <v>41.9</v>
      </c>
      <c r="T7" s="12">
        <v>19</v>
      </c>
      <c r="U7" s="12">
        <v>18.399999999999999</v>
      </c>
      <c r="V7" s="12">
        <v>5.63</v>
      </c>
      <c r="W7" s="12">
        <v>34.299999999999997</v>
      </c>
      <c r="X7" s="12">
        <v>38.299999999999997</v>
      </c>
      <c r="Y7" s="12">
        <v>13.2</v>
      </c>
      <c r="Z7" s="12">
        <v>3.75</v>
      </c>
      <c r="AA7" s="12">
        <v>13.4</v>
      </c>
      <c r="AB7" s="12">
        <v>5.54</v>
      </c>
      <c r="AC7" s="12">
        <v>36.700000000000003</v>
      </c>
      <c r="AD7" s="12">
        <v>33.6</v>
      </c>
      <c r="AE7" s="12">
        <v>22.3</v>
      </c>
      <c r="AF7" s="12">
        <v>6.88</v>
      </c>
      <c r="AG7" s="12">
        <v>10.1</v>
      </c>
      <c r="AH7" s="12"/>
      <c r="AI7" s="24">
        <f>SUM(C7:AG7)</f>
        <v>1249.1000000000001</v>
      </c>
    </row>
    <row r="8" spans="1:136" x14ac:dyDescent="0.25">
      <c r="A8" s="11" t="s">
        <v>106</v>
      </c>
      <c r="B8" s="12">
        <v>36.299999999999997</v>
      </c>
      <c r="C8" s="12">
        <v>35</v>
      </c>
      <c r="D8" s="12">
        <v>25.8</v>
      </c>
      <c r="E8" s="12">
        <v>22.5</v>
      </c>
      <c r="F8" s="12">
        <v>31.2</v>
      </c>
      <c r="G8" s="12">
        <v>28.1</v>
      </c>
      <c r="H8" s="12">
        <v>29</v>
      </c>
      <c r="I8" s="12">
        <v>35.9</v>
      </c>
      <c r="J8" s="12">
        <v>23</v>
      </c>
      <c r="K8" s="12">
        <v>31.9</v>
      </c>
      <c r="L8" s="12">
        <v>20.9</v>
      </c>
      <c r="M8" s="12">
        <v>28.8</v>
      </c>
      <c r="N8" s="12">
        <v>33.5</v>
      </c>
      <c r="O8" s="12">
        <v>37.9</v>
      </c>
      <c r="P8" s="12">
        <v>21.1</v>
      </c>
      <c r="Q8" s="12">
        <v>21.9</v>
      </c>
      <c r="R8" s="12">
        <v>32.200000000000003</v>
      </c>
      <c r="S8" s="12">
        <v>29.5</v>
      </c>
      <c r="T8" s="12">
        <v>24.1</v>
      </c>
      <c r="U8" s="12">
        <v>18.2</v>
      </c>
      <c r="V8" s="12">
        <v>17.399999999999999</v>
      </c>
      <c r="W8" s="12">
        <v>30.3</v>
      </c>
      <c r="X8" s="12">
        <v>31.5</v>
      </c>
      <c r="Y8" s="12">
        <v>16.7</v>
      </c>
      <c r="Z8" s="12">
        <v>15.2</v>
      </c>
      <c r="AA8" s="12">
        <v>17.2</v>
      </c>
      <c r="AB8" s="12">
        <v>21.1</v>
      </c>
      <c r="AC8" s="12">
        <v>25.3</v>
      </c>
      <c r="AD8" s="12">
        <v>28.3</v>
      </c>
      <c r="AE8" s="12">
        <v>26.5</v>
      </c>
      <c r="AF8" s="12">
        <v>15.6</v>
      </c>
      <c r="AG8" s="12">
        <v>21.8</v>
      </c>
      <c r="AI8" s="24">
        <f>SUM(C8:AG8)</f>
        <v>797.4</v>
      </c>
      <c r="AJ8" s="21">
        <f>AVERAGE(C8:AG8)</f>
        <v>25.72258064516129</v>
      </c>
      <c r="EF8" s="33" t="s">
        <v>152</v>
      </c>
    </row>
    <row r="11" spans="1:136" x14ac:dyDescent="0.25">
      <c r="EF11" s="10">
        <f>'Okt23'!$AI4</f>
        <v>2046.3999999999996</v>
      </c>
    </row>
    <row r="14" spans="1:136" x14ac:dyDescent="0.25">
      <c r="EF14" s="12">
        <f>'Okt23'!$AI$7</f>
        <v>1249.1000000000001</v>
      </c>
    </row>
    <row r="16" spans="1:136" x14ac:dyDescent="0.25">
      <c r="EF16" s="12">
        <f>'Okt23'!$AI$8</f>
        <v>797.4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19.5</v>
      </c>
      <c r="C3" s="12">
        <v>10.3</v>
      </c>
      <c r="D3" s="12">
        <v>10.9</v>
      </c>
      <c r="E3" s="12">
        <v>18.2</v>
      </c>
      <c r="F3" s="12">
        <v>6.07</v>
      </c>
      <c r="G3" s="12">
        <v>19.600000000000001</v>
      </c>
      <c r="H3" s="12">
        <v>18.8</v>
      </c>
      <c r="I3" s="12">
        <v>17.2</v>
      </c>
      <c r="J3" s="12">
        <v>10.6</v>
      </c>
      <c r="K3" s="12">
        <v>4.07</v>
      </c>
      <c r="L3" s="12">
        <v>13.9</v>
      </c>
      <c r="M3" s="12">
        <v>17.2</v>
      </c>
      <c r="N3" s="12">
        <v>4.18</v>
      </c>
      <c r="O3" s="12">
        <v>4.5</v>
      </c>
      <c r="P3" s="12">
        <v>2.44</v>
      </c>
      <c r="Q3" s="12">
        <v>15.2</v>
      </c>
      <c r="R3" s="12">
        <v>14.8</v>
      </c>
      <c r="S3" s="12">
        <v>13.9</v>
      </c>
      <c r="T3" s="12">
        <v>7.64</v>
      </c>
      <c r="U3" s="12">
        <v>9.81</v>
      </c>
      <c r="V3" s="12">
        <v>10.6</v>
      </c>
      <c r="W3" s="12">
        <v>13.3</v>
      </c>
      <c r="X3" s="12">
        <v>15.1</v>
      </c>
      <c r="Y3" s="12">
        <v>11.1</v>
      </c>
      <c r="Z3" s="12">
        <v>14.5</v>
      </c>
      <c r="AA3" s="12">
        <v>12.5</v>
      </c>
      <c r="AB3" s="12">
        <v>10.1</v>
      </c>
      <c r="AC3" s="12">
        <v>5.04</v>
      </c>
      <c r="AD3" s="12">
        <v>14.5</v>
      </c>
      <c r="AE3" s="12">
        <v>9.16</v>
      </c>
      <c r="AF3" s="12">
        <v>4.1000000000000002E-2</v>
      </c>
      <c r="AG3" s="12"/>
      <c r="AH3" s="12"/>
      <c r="AI3" s="12"/>
    </row>
    <row r="4" spans="1:136" s="7" customFormat="1" x14ac:dyDescent="0.25">
      <c r="A4" s="13" t="s">
        <v>30</v>
      </c>
      <c r="B4" s="16">
        <v>31.8</v>
      </c>
      <c r="C4" s="7">
        <v>37.299999999999997</v>
      </c>
      <c r="D4" s="7">
        <v>8.27</v>
      </c>
      <c r="E4" s="7">
        <v>51.9</v>
      </c>
      <c r="F4" s="7">
        <v>16.100000000000001</v>
      </c>
      <c r="G4" s="7">
        <v>45.6</v>
      </c>
      <c r="H4" s="7">
        <v>43.4</v>
      </c>
      <c r="I4" s="7">
        <v>39.6</v>
      </c>
      <c r="J4" s="7">
        <v>63.5</v>
      </c>
      <c r="K4" s="7">
        <v>17.8</v>
      </c>
      <c r="L4" s="7">
        <v>36.6</v>
      </c>
      <c r="M4" s="7">
        <v>19</v>
      </c>
      <c r="N4" s="7">
        <v>11</v>
      </c>
      <c r="O4" s="7">
        <v>14.2</v>
      </c>
      <c r="P4" s="7">
        <v>4.0199999999999996</v>
      </c>
      <c r="Q4" s="7">
        <v>40.1</v>
      </c>
      <c r="R4" s="7">
        <v>21.8</v>
      </c>
      <c r="S4" s="7">
        <v>21.1</v>
      </c>
      <c r="T4" s="7">
        <v>21.7</v>
      </c>
      <c r="U4" s="7">
        <v>20.9</v>
      </c>
      <c r="V4" s="7">
        <v>23</v>
      </c>
      <c r="W4" s="7">
        <v>25.4</v>
      </c>
      <c r="X4" s="7">
        <v>24.3</v>
      </c>
      <c r="Y4" s="7">
        <v>42.9</v>
      </c>
      <c r="Z4" s="16">
        <v>32.6</v>
      </c>
      <c r="AA4" s="16">
        <v>25.2</v>
      </c>
      <c r="AB4" s="16">
        <v>40.1</v>
      </c>
      <c r="AC4" s="16">
        <v>16.100000000000001</v>
      </c>
      <c r="AD4" s="16">
        <v>13.9</v>
      </c>
      <c r="AE4" s="16">
        <v>42.5</v>
      </c>
      <c r="AF4" s="16">
        <v>1E-3</v>
      </c>
      <c r="AG4" s="16"/>
      <c r="AH4" s="16"/>
      <c r="AI4" s="9">
        <f>SUM(C4:AG4)</f>
        <v>819.89099999999996</v>
      </c>
      <c r="AJ4" s="14">
        <f>AVERAGE(C4:AG4)</f>
        <v>27.329699999999999</v>
      </c>
      <c r="AK4" s="15"/>
    </row>
    <row r="5" spans="1:136" x14ac:dyDescent="0.25">
      <c r="A5" s="11" t="s">
        <v>0</v>
      </c>
      <c r="B5" s="10">
        <v>272557</v>
      </c>
      <c r="C5" s="10">
        <v>272594</v>
      </c>
      <c r="D5" s="10">
        <v>272602</v>
      </c>
      <c r="E5" s="10">
        <v>272654</v>
      </c>
      <c r="F5" s="10">
        <v>272670</v>
      </c>
      <c r="G5" s="10">
        <v>272716</v>
      </c>
      <c r="H5" s="10">
        <v>272759</v>
      </c>
      <c r="I5" s="10">
        <v>272799</v>
      </c>
      <c r="J5" s="10">
        <v>272862</v>
      </c>
      <c r="K5" s="10">
        <v>272880</v>
      </c>
      <c r="L5" s="10">
        <v>272917</v>
      </c>
      <c r="M5" s="10">
        <v>272936</v>
      </c>
      <c r="N5" s="10">
        <v>272946</v>
      </c>
      <c r="O5" s="10">
        <v>272961</v>
      </c>
      <c r="P5" s="10">
        <v>272965</v>
      </c>
      <c r="Q5" s="10">
        <v>273005</v>
      </c>
      <c r="R5" s="10">
        <v>273027</v>
      </c>
      <c r="S5" s="10">
        <v>273048</v>
      </c>
      <c r="T5" s="10">
        <v>273070</v>
      </c>
      <c r="U5" s="10">
        <v>273090</v>
      </c>
      <c r="V5" s="10">
        <v>273114</v>
      </c>
      <c r="W5" s="10">
        <v>273139</v>
      </c>
      <c r="X5" s="10">
        <v>273163</v>
      </c>
      <c r="Y5" s="10">
        <v>273206</v>
      </c>
      <c r="Z5" s="10">
        <v>273239</v>
      </c>
      <c r="AA5" s="10">
        <v>273264</v>
      </c>
      <c r="AB5" s="10">
        <v>273304</v>
      </c>
      <c r="AC5" s="10">
        <v>273320</v>
      </c>
      <c r="AD5" s="10">
        <v>273334</v>
      </c>
      <c r="AE5" s="10">
        <v>273377</v>
      </c>
      <c r="AF5" s="10">
        <v>273377</v>
      </c>
      <c r="AG5" s="10"/>
      <c r="AI5" s="10">
        <f>MAX(C5:AG5)-B5</f>
        <v>820</v>
      </c>
    </row>
    <row r="6" spans="1:136" s="31" customFormat="1" x14ac:dyDescent="0.25">
      <c r="A6" s="29"/>
      <c r="B6" s="32">
        <f>B5-$B$5-SUM(B$4:$C4)</f>
        <v>-69.099999999999994</v>
      </c>
      <c r="C6" s="32">
        <f>C5-$B$5-SUM($C$4:C4)</f>
        <v>-0.29999999999999716</v>
      </c>
      <c r="D6" s="32">
        <f>D5-$B$5-SUM($C$4:D4)</f>
        <v>-0.56999999999999318</v>
      </c>
      <c r="E6" s="32">
        <f>E5-$B$5-SUM($C$4:E4)</f>
        <v>-0.46999999999999886</v>
      </c>
      <c r="F6" s="32">
        <f>F5-$B$5-SUM($C$4:F4)</f>
        <v>-0.56999999999999318</v>
      </c>
      <c r="G6" s="32">
        <f>G5-$B$5-SUM($C$4:G4)</f>
        <v>-0.16999999999998749</v>
      </c>
      <c r="H6" s="32">
        <f>H5-$B$5-SUM($C$4:H4)</f>
        <v>-0.56999999999999318</v>
      </c>
      <c r="I6" s="32">
        <f>I5-$B$5-SUM($C$4:I4)</f>
        <v>-0.16999999999998749</v>
      </c>
      <c r="J6" s="32">
        <f>J5-$B$5-SUM($C$4:J4)</f>
        <v>-0.66999999999995907</v>
      </c>
      <c r="K6" s="32">
        <f>K5-$B$5-SUM($C$4:K4)</f>
        <v>-0.46999999999997044</v>
      </c>
      <c r="L6" s="32">
        <f>L5-$B$5-SUM($C$4:L4)</f>
        <v>-6.9999999999993179E-2</v>
      </c>
      <c r="M6" s="32">
        <f>M5-$B$5-SUM($C$4:M4)</f>
        <v>-6.9999999999993179E-2</v>
      </c>
      <c r="N6" s="32">
        <f>N5-$B$5-SUM($C$4:N4)</f>
        <v>-1.0699999999999932</v>
      </c>
      <c r="O6" s="32">
        <f>O5-$B$5-SUM($C$4:O4)</f>
        <v>-0.26999999999998181</v>
      </c>
      <c r="P6" s="32">
        <f>P5-$B$5-SUM($C$4:P4)</f>
        <v>-0.28999999999996362</v>
      </c>
      <c r="Q6" s="32">
        <f>Q5-$B$5-SUM($C$4:Q4)</f>
        <v>-0.38999999999998636</v>
      </c>
      <c r="R6" s="32">
        <f>R5-$B$5-SUM($C$4:R4)</f>
        <v>-0.18999999999999773</v>
      </c>
      <c r="S6" s="32">
        <f>S5-$B$5-SUM($C$4:S4)</f>
        <v>-0.29000000000002046</v>
      </c>
      <c r="T6" s="32">
        <f>T5-$B$5-SUM($C$4:T4)</f>
        <v>9.9999999999909051E-3</v>
      </c>
      <c r="U6" s="32">
        <f>U5-$B$5-SUM($C$4:U4)</f>
        <v>-0.88999999999998636</v>
      </c>
      <c r="V6" s="32">
        <f>V5-$B$5-SUM($C$4:V4)</f>
        <v>0.11000000000001364</v>
      </c>
      <c r="W6" s="32">
        <f>W5-$B$5-SUM($C$4:W4)</f>
        <v>-0.28999999999996362</v>
      </c>
      <c r="X6" s="32">
        <f>X5-$B$5-SUM($C$4:X4)</f>
        <v>-0.58999999999991815</v>
      </c>
      <c r="Y6" s="32">
        <f>Y5-$B$5-SUM($C$4:Y4)</f>
        <v>-0.48999999999989541</v>
      </c>
      <c r="Z6" s="32">
        <f>Z5-$B$5-SUM($C$4:Z4)</f>
        <v>-8.9999999999918145E-2</v>
      </c>
      <c r="AA6" s="32">
        <f>AA5-$B$5-SUM($C$4:AA4)</f>
        <v>-0.28999999999996362</v>
      </c>
      <c r="AB6" s="32">
        <f>AB5-$B$5-SUM($C$4:AB4)</f>
        <v>-0.38999999999998636</v>
      </c>
      <c r="AC6" s="32">
        <f>AC5-$B$5-SUM($C$4:AC4)</f>
        <v>-0.49000000000000909</v>
      </c>
      <c r="AD6" s="32">
        <f>AD5-$B$5-SUM($C$4:AD4)</f>
        <v>-0.38999999999998636</v>
      </c>
      <c r="AE6" s="32">
        <f>AE5-$B$5-SUM($C$4:AE4)</f>
        <v>0.11000000000001364</v>
      </c>
      <c r="AF6" s="32">
        <f>AF5-$B$5-SUM($C$4:AF4)</f>
        <v>0.10900000000003729</v>
      </c>
      <c r="AG6" s="32"/>
    </row>
    <row r="7" spans="1:136" x14ac:dyDescent="0.25">
      <c r="A7" s="11" t="s">
        <v>118</v>
      </c>
      <c r="B7" s="12">
        <v>10.1</v>
      </c>
      <c r="C7" s="12">
        <v>14.5</v>
      </c>
      <c r="D7" s="12">
        <v>1.35</v>
      </c>
      <c r="E7" s="12">
        <v>29.5</v>
      </c>
      <c r="F7" s="12">
        <v>5.95</v>
      </c>
      <c r="G7" s="12">
        <v>22.9</v>
      </c>
      <c r="H7" s="12">
        <v>28</v>
      </c>
      <c r="I7" s="12">
        <v>18.399999999999999</v>
      </c>
      <c r="J7" s="12">
        <v>39</v>
      </c>
      <c r="K7" s="12">
        <v>4.5599999999999996</v>
      </c>
      <c r="L7" s="12">
        <v>16.399999999999999</v>
      </c>
      <c r="M7" s="12">
        <v>3.66</v>
      </c>
      <c r="N7" s="12">
        <v>0.14000000000000001</v>
      </c>
      <c r="O7" s="12">
        <v>1.49</v>
      </c>
      <c r="P7" s="12">
        <v>0</v>
      </c>
      <c r="Q7" s="12">
        <v>16.2</v>
      </c>
      <c r="R7" s="12">
        <v>7.89</v>
      </c>
      <c r="S7" s="12">
        <v>8.3000000000000007</v>
      </c>
      <c r="T7" s="12">
        <v>6.98</v>
      </c>
      <c r="U7" s="12">
        <v>5.88</v>
      </c>
      <c r="V7" s="12">
        <v>9.93</v>
      </c>
      <c r="W7" s="12">
        <v>12.8</v>
      </c>
      <c r="X7" s="12">
        <v>9.64</v>
      </c>
      <c r="Y7" s="12">
        <v>26</v>
      </c>
      <c r="Z7" s="12">
        <v>13.1</v>
      </c>
      <c r="AA7" s="12">
        <v>9.49</v>
      </c>
      <c r="AB7" s="12">
        <v>20.6</v>
      </c>
      <c r="AC7" s="12">
        <v>3.98</v>
      </c>
      <c r="AD7" s="12">
        <v>2.23</v>
      </c>
      <c r="AE7" s="12">
        <v>24.9</v>
      </c>
      <c r="AF7" s="12">
        <v>0</v>
      </c>
      <c r="AG7" s="12"/>
      <c r="AH7" s="12"/>
      <c r="AI7" s="24">
        <f>SUM(C7:AG7)</f>
        <v>363.77000000000004</v>
      </c>
    </row>
    <row r="8" spans="1:136" x14ac:dyDescent="0.25">
      <c r="A8" s="11" t="s">
        <v>106</v>
      </c>
      <c r="B8" s="12">
        <v>21.8</v>
      </c>
      <c r="C8" s="12">
        <v>22.8</v>
      </c>
      <c r="D8" s="12">
        <v>6.92</v>
      </c>
      <c r="E8" s="12">
        <v>22.3</v>
      </c>
      <c r="F8" s="12">
        <v>10.199999999999999</v>
      </c>
      <c r="G8" s="12">
        <v>22.7</v>
      </c>
      <c r="H8" s="12">
        <v>15.4</v>
      </c>
      <c r="I8" s="12">
        <v>21.2</v>
      </c>
      <c r="J8" s="12">
        <v>24.5</v>
      </c>
      <c r="K8" s="12">
        <v>13.2</v>
      </c>
      <c r="L8" s="12">
        <v>20.2</v>
      </c>
      <c r="M8" s="12">
        <v>15.3</v>
      </c>
      <c r="N8" s="12">
        <v>10.8</v>
      </c>
      <c r="O8" s="12">
        <v>12.7</v>
      </c>
      <c r="P8" s="12">
        <v>4.0199999999999996</v>
      </c>
      <c r="Q8" s="12">
        <v>24</v>
      </c>
      <c r="R8" s="12">
        <v>13.9</v>
      </c>
      <c r="S8" s="12">
        <v>12.7</v>
      </c>
      <c r="T8" s="12">
        <v>14.8</v>
      </c>
      <c r="U8" s="12">
        <v>15.1</v>
      </c>
      <c r="V8" s="12">
        <v>13.1</v>
      </c>
      <c r="W8" s="12">
        <v>12.6</v>
      </c>
      <c r="X8" s="12">
        <v>14.7</v>
      </c>
      <c r="Y8" s="12">
        <v>16.8</v>
      </c>
      <c r="Z8" s="12">
        <v>19.5</v>
      </c>
      <c r="AA8" s="12">
        <v>15.7</v>
      </c>
      <c r="AB8" s="12">
        <v>19.5</v>
      </c>
      <c r="AC8" s="12">
        <v>12.1</v>
      </c>
      <c r="AD8" s="12">
        <v>11.6</v>
      </c>
      <c r="AE8" s="12">
        <v>17.8</v>
      </c>
      <c r="AF8" s="12">
        <v>0.01</v>
      </c>
      <c r="AG8" s="12"/>
      <c r="AI8" s="24">
        <f>SUM(C8:AG8)</f>
        <v>456.15000000000009</v>
      </c>
      <c r="AJ8" s="21">
        <f>AVERAGE(C8:AG8)</f>
        <v>15.205000000000004</v>
      </c>
      <c r="EF8" s="33" t="s">
        <v>152</v>
      </c>
    </row>
    <row r="11" spans="1:136" x14ac:dyDescent="0.25">
      <c r="EF11" s="10">
        <f>'Nov23'!$AI4</f>
        <v>819.89099999999996</v>
      </c>
    </row>
    <row r="14" spans="1:136" x14ac:dyDescent="0.25">
      <c r="EF14" s="12">
        <f>'Nov23'!$AI$7</f>
        <v>363.77000000000004</v>
      </c>
    </row>
    <row r="16" spans="1:136" x14ac:dyDescent="0.25">
      <c r="EF16" s="12">
        <f>'Nov23'!$AI$8</f>
        <v>456.15000000000009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4.1000000000000002E-2</v>
      </c>
      <c r="C3" s="12">
        <v>0.48499999999999999</v>
      </c>
      <c r="D3" s="12">
        <v>0.47399999999999998</v>
      </c>
      <c r="E3" s="12">
        <v>1.1200000000000001</v>
      </c>
      <c r="F3" s="12">
        <v>0.39100000000000001</v>
      </c>
      <c r="G3" s="12">
        <v>11.7</v>
      </c>
      <c r="H3" s="12">
        <v>11.8</v>
      </c>
      <c r="I3" s="12">
        <v>9.7100000000000009</v>
      </c>
      <c r="J3" s="12">
        <v>2.77</v>
      </c>
      <c r="K3" s="12">
        <v>8.11</v>
      </c>
      <c r="L3" s="12">
        <v>12.1</v>
      </c>
      <c r="M3" s="12">
        <v>8.5299999999999994</v>
      </c>
      <c r="N3" s="12">
        <v>4.6399999999999997</v>
      </c>
      <c r="O3" s="12">
        <v>9.56</v>
      </c>
      <c r="P3" s="12">
        <v>6.38</v>
      </c>
      <c r="Q3" s="12">
        <v>7.75</v>
      </c>
      <c r="R3" s="12">
        <v>9.09</v>
      </c>
      <c r="S3" s="12">
        <v>2.56</v>
      </c>
      <c r="T3" s="12">
        <v>3.14</v>
      </c>
      <c r="U3" s="12">
        <v>9.7100000000000009</v>
      </c>
      <c r="V3" s="12">
        <v>10.9</v>
      </c>
      <c r="W3" s="12">
        <v>5.26</v>
      </c>
      <c r="X3" s="12">
        <v>2.39</v>
      </c>
      <c r="Y3" s="12">
        <v>10.5</v>
      </c>
      <c r="Z3" s="12">
        <v>12.6</v>
      </c>
      <c r="AA3" s="12">
        <v>7.38</v>
      </c>
      <c r="AB3" s="12">
        <v>8.5299999999999994</v>
      </c>
      <c r="AC3" s="12">
        <v>8.84</v>
      </c>
      <c r="AD3" s="12">
        <v>5.83</v>
      </c>
      <c r="AE3" s="12">
        <v>11.4</v>
      </c>
      <c r="AF3" s="12">
        <v>7.71</v>
      </c>
      <c r="AG3" s="12">
        <v>8.94</v>
      </c>
      <c r="AH3" s="12"/>
      <c r="AI3" s="12"/>
    </row>
    <row r="4" spans="1:136" s="7" customFormat="1" x14ac:dyDescent="0.25">
      <c r="A4" s="13" t="s">
        <v>30</v>
      </c>
      <c r="B4" s="16">
        <v>1E-3</v>
      </c>
      <c r="C4" s="7">
        <v>1.3</v>
      </c>
      <c r="D4" s="7">
        <v>0.64</v>
      </c>
      <c r="E4" s="7">
        <v>5.0999999999999996</v>
      </c>
      <c r="F4" s="7">
        <v>1.06</v>
      </c>
      <c r="G4" s="7">
        <v>27.8</v>
      </c>
      <c r="H4" s="7">
        <v>22.8</v>
      </c>
      <c r="I4" s="7">
        <v>34.4</v>
      </c>
      <c r="J4" s="7">
        <v>9.9700000000000006</v>
      </c>
      <c r="K4" s="7">
        <v>13.9</v>
      </c>
      <c r="L4" s="7">
        <v>29.6</v>
      </c>
      <c r="M4" s="7">
        <v>9.31</v>
      </c>
      <c r="N4" s="7">
        <v>8.89</v>
      </c>
      <c r="O4" s="7">
        <v>11.2</v>
      </c>
      <c r="P4" s="7">
        <v>15.4</v>
      </c>
      <c r="Q4" s="7">
        <v>37.299999999999997</v>
      </c>
      <c r="R4" s="7">
        <v>26.6</v>
      </c>
      <c r="S4" s="7">
        <v>8.6300000000000008</v>
      </c>
      <c r="T4" s="7">
        <v>12.9</v>
      </c>
      <c r="U4" s="7">
        <v>17</v>
      </c>
      <c r="V4" s="7">
        <v>23.6</v>
      </c>
      <c r="W4" s="7">
        <v>9.31</v>
      </c>
      <c r="X4" s="7">
        <v>7.08</v>
      </c>
      <c r="Y4" s="7">
        <v>34</v>
      </c>
      <c r="Z4" s="16">
        <v>22.8</v>
      </c>
      <c r="AA4" s="16">
        <v>38.1</v>
      </c>
      <c r="AB4" s="16">
        <v>36.799999999999997</v>
      </c>
      <c r="AC4" s="16">
        <v>42.4</v>
      </c>
      <c r="AD4" s="16">
        <v>17.7</v>
      </c>
      <c r="AE4" s="16">
        <v>24.6</v>
      </c>
      <c r="AF4" s="16">
        <v>36.9</v>
      </c>
      <c r="AG4" s="16">
        <v>8.2799999999999994</v>
      </c>
      <c r="AH4" s="16"/>
      <c r="AI4" s="9">
        <f>SUM(C4:AG4)</f>
        <v>595.37</v>
      </c>
      <c r="AJ4" s="14">
        <f>AVERAGE(C4:AG4)</f>
        <v>19.205483870967743</v>
      </c>
      <c r="AK4" s="15"/>
    </row>
    <row r="5" spans="1:136" x14ac:dyDescent="0.25">
      <c r="A5" s="11" t="s">
        <v>0</v>
      </c>
      <c r="B5" s="10">
        <v>273377</v>
      </c>
      <c r="C5" s="10">
        <v>273378</v>
      </c>
      <c r="D5" s="10">
        <v>273378</v>
      </c>
      <c r="E5" s="10">
        <v>273384</v>
      </c>
      <c r="F5" s="10">
        <v>273385</v>
      </c>
      <c r="G5" s="10">
        <v>273412</v>
      </c>
      <c r="H5" s="10">
        <v>273435</v>
      </c>
      <c r="I5" s="10">
        <v>273470</v>
      </c>
      <c r="J5" s="10">
        <v>273480</v>
      </c>
      <c r="K5" s="10">
        <v>273494</v>
      </c>
      <c r="L5" s="10">
        <v>273523</v>
      </c>
      <c r="M5" s="10">
        <v>273532</v>
      </c>
      <c r="N5" s="10">
        <v>273541</v>
      </c>
      <c r="O5" s="10">
        <v>273553</v>
      </c>
      <c r="P5" s="10">
        <v>273568</v>
      </c>
      <c r="Q5" s="10">
        <v>273605</v>
      </c>
      <c r="R5" s="10">
        <v>273632</v>
      </c>
      <c r="S5" s="10">
        <v>273641</v>
      </c>
      <c r="T5" s="10">
        <v>273654</v>
      </c>
      <c r="U5" s="10">
        <v>273670</v>
      </c>
      <c r="V5" s="10">
        <v>273694</v>
      </c>
      <c r="W5" s="10">
        <v>273703</v>
      </c>
      <c r="X5" s="10">
        <v>273710</v>
      </c>
      <c r="Y5" s="10">
        <v>273744</v>
      </c>
      <c r="Z5" s="10">
        <v>273767</v>
      </c>
      <c r="AA5" s="10">
        <v>273805</v>
      </c>
      <c r="AB5" s="10">
        <v>273842</v>
      </c>
      <c r="AC5" s="10">
        <v>273884</v>
      </c>
      <c r="AD5" s="10">
        <v>273902</v>
      </c>
      <c r="AE5" s="10">
        <v>273927</v>
      </c>
      <c r="AF5" s="10">
        <v>273964</v>
      </c>
      <c r="AG5" s="10">
        <v>273972</v>
      </c>
      <c r="AI5" s="10">
        <f>MAX(C5:AG5)-B5</f>
        <v>595</v>
      </c>
    </row>
    <row r="6" spans="1:136" s="31" customFormat="1" x14ac:dyDescent="0.25">
      <c r="A6" s="29"/>
      <c r="B6" s="32">
        <f>B5-$B$5-SUM(B$4:$C4)</f>
        <v>-1.3009999999999999</v>
      </c>
      <c r="C6" s="32">
        <f>C5-$B$5-SUM($C$4:C4)</f>
        <v>-0.30000000000000004</v>
      </c>
      <c r="D6" s="32">
        <f>D5-$B$5-SUM($C$4:D4)</f>
        <v>-0.94</v>
      </c>
      <c r="E6" s="32">
        <f>E5-$B$5-SUM($C$4:E4)</f>
        <v>-3.9999999999999147E-2</v>
      </c>
      <c r="F6" s="32">
        <f>F5-$B$5-SUM($C$4:F4)</f>
        <v>-9.9999999999999645E-2</v>
      </c>
      <c r="G6" s="32">
        <f>G5-$B$5-SUM($C$4:G4)</f>
        <v>-0.89999999999999858</v>
      </c>
      <c r="H6" s="32">
        <f>H5-$B$5-SUM($C$4:H4)</f>
        <v>-0.70000000000000284</v>
      </c>
      <c r="I6" s="32">
        <f>I5-$B$5-SUM($C$4:I4)</f>
        <v>-9.9999999999994316E-2</v>
      </c>
      <c r="J6" s="32">
        <f>J5-$B$5-SUM($C$4:J4)</f>
        <v>-6.9999999999993179E-2</v>
      </c>
      <c r="K6" s="32">
        <f>K5-$B$5-SUM($C$4:K4)</f>
        <v>3.0000000000001137E-2</v>
      </c>
      <c r="L6" s="32">
        <f>L5-$B$5-SUM($C$4:L4)</f>
        <v>-0.56999999999999318</v>
      </c>
      <c r="M6" s="32">
        <f>M5-$B$5-SUM($C$4:M4)</f>
        <v>-0.87999999999999545</v>
      </c>
      <c r="N6" s="32">
        <f>N5-$B$5-SUM($C$4:N4)</f>
        <v>-0.76999999999998181</v>
      </c>
      <c r="O6" s="32">
        <f>O5-$B$5-SUM($C$4:O4)</f>
        <v>3.0000000000029559E-2</v>
      </c>
      <c r="P6" s="32">
        <f>P5-$B$5-SUM($C$4:P4)</f>
        <v>-0.36999999999997613</v>
      </c>
      <c r="Q6" s="32">
        <f>Q5-$B$5-SUM($C$4:Q4)</f>
        <v>-0.66999999999995907</v>
      </c>
      <c r="R6" s="32">
        <f>R5-$B$5-SUM($C$4:R4)</f>
        <v>-0.26999999999995339</v>
      </c>
      <c r="S6" s="32">
        <f>S5-$B$5-SUM($C$4:S4)</f>
        <v>0.10000000000002274</v>
      </c>
      <c r="T6" s="32">
        <f>T5-$B$5-SUM($C$4:T4)</f>
        <v>0.20000000000004547</v>
      </c>
      <c r="U6" s="32">
        <f>U5-$B$5-SUM($C$4:U4)</f>
        <v>-0.79999999999995453</v>
      </c>
      <c r="V6" s="32">
        <f>V5-$B$5-SUM($C$4:V4)</f>
        <v>-0.39999999999997726</v>
      </c>
      <c r="W6" s="32">
        <f>W5-$B$5-SUM($C$4:W4)</f>
        <v>-0.70999999999997954</v>
      </c>
      <c r="X6" s="32">
        <f>X5-$B$5-SUM($C$4:X4)</f>
        <v>-0.78999999999996362</v>
      </c>
      <c r="Y6" s="32">
        <f>Y5-$B$5-SUM($C$4:Y4)</f>
        <v>-0.78999999999996362</v>
      </c>
      <c r="Z6" s="32">
        <f>Z5-$B$5-SUM($C$4:Z4)</f>
        <v>-0.58999999999997499</v>
      </c>
      <c r="AA6" s="32">
        <f>AA5-$B$5-SUM($C$4:AA4)</f>
        <v>-0.68999999999999773</v>
      </c>
      <c r="AB6" s="32">
        <f>AB5-$B$5-SUM($C$4:AB4)</f>
        <v>-0.49000000000000909</v>
      </c>
      <c r="AC6" s="32">
        <f>AC5-$B$5-SUM($C$4:AC4)</f>
        <v>-0.88999999999998636</v>
      </c>
      <c r="AD6" s="32">
        <f>AD5-$B$5-SUM($C$4:AD4)</f>
        <v>-0.59000000000003183</v>
      </c>
      <c r="AE6" s="32">
        <f>AE5-$B$5-SUM($C$4:AE4)</f>
        <v>-0.19000000000005457</v>
      </c>
      <c r="AF6" s="32">
        <f>AF5-$B$5-SUM($C$4:AF4)</f>
        <v>-9.0000000000031832E-2</v>
      </c>
      <c r="AG6" s="32">
        <f>AG5-$B$5-SUM($C$4:AG4)</f>
        <v>-0.37000000000000455</v>
      </c>
    </row>
    <row r="7" spans="1:136" x14ac:dyDescent="0.25">
      <c r="A7" s="11" t="s">
        <v>118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12</v>
      </c>
      <c r="H7" s="12">
        <v>7.65</v>
      </c>
      <c r="I7" s="12">
        <v>15.5</v>
      </c>
      <c r="J7" s="12">
        <v>0.06</v>
      </c>
      <c r="K7" s="12">
        <v>1.8</v>
      </c>
      <c r="L7" s="12">
        <v>10.6</v>
      </c>
      <c r="M7" s="12">
        <v>2.48</v>
      </c>
      <c r="N7" s="12">
        <v>0.38</v>
      </c>
      <c r="O7" s="12">
        <v>1.73</v>
      </c>
      <c r="P7" s="12">
        <v>3.31</v>
      </c>
      <c r="Q7" s="12">
        <v>21.3</v>
      </c>
      <c r="R7" s="12">
        <v>6.71</v>
      </c>
      <c r="S7" s="12">
        <v>0</v>
      </c>
      <c r="T7" s="12">
        <v>2.06</v>
      </c>
      <c r="U7" s="12">
        <v>4.66</v>
      </c>
      <c r="V7" s="12">
        <v>10.3</v>
      </c>
      <c r="W7" s="12">
        <v>1.0900000000000001</v>
      </c>
      <c r="X7" s="12">
        <v>0.01</v>
      </c>
      <c r="Y7" s="12">
        <v>12</v>
      </c>
      <c r="Z7" s="12">
        <v>11.5</v>
      </c>
      <c r="AA7" s="12">
        <v>18.7</v>
      </c>
      <c r="AB7" s="12">
        <v>14.7</v>
      </c>
      <c r="AC7" s="12">
        <v>21.2</v>
      </c>
      <c r="AD7" s="12">
        <v>6.26</v>
      </c>
      <c r="AE7" s="12">
        <v>10.1</v>
      </c>
      <c r="AF7" s="12">
        <v>21.2</v>
      </c>
      <c r="AG7" s="12">
        <v>2.56</v>
      </c>
      <c r="AH7" s="12"/>
      <c r="AI7" s="24">
        <f>SUM(C7:AG7)</f>
        <v>219.85999999999996</v>
      </c>
    </row>
    <row r="8" spans="1:136" x14ac:dyDescent="0.25">
      <c r="A8" s="11" t="s">
        <v>106</v>
      </c>
      <c r="B8" s="12">
        <v>0.01</v>
      </c>
      <c r="C8" s="12">
        <v>1.3</v>
      </c>
      <c r="D8" s="12">
        <v>0.64</v>
      </c>
      <c r="E8" s="12">
        <v>5.0999999999999996</v>
      </c>
      <c r="F8" s="12">
        <v>1.06</v>
      </c>
      <c r="G8" s="12">
        <v>15.8</v>
      </c>
      <c r="H8" s="12">
        <v>15.1</v>
      </c>
      <c r="I8" s="12">
        <v>18.899999999999999</v>
      </c>
      <c r="J8" s="12">
        <v>9.91</v>
      </c>
      <c r="K8" s="12">
        <v>12.1</v>
      </c>
      <c r="L8" s="12">
        <v>19</v>
      </c>
      <c r="M8" s="12">
        <v>6.83</v>
      </c>
      <c r="N8" s="12">
        <v>8.51</v>
      </c>
      <c r="O8" s="12">
        <v>9.51</v>
      </c>
      <c r="P8" s="12">
        <v>12.1</v>
      </c>
      <c r="Q8" s="12">
        <v>16</v>
      </c>
      <c r="R8" s="12">
        <v>19.899999999999999</v>
      </c>
      <c r="S8" s="12">
        <v>8.6300000000000008</v>
      </c>
      <c r="T8" s="12">
        <v>10.8</v>
      </c>
      <c r="U8" s="12">
        <v>12.4</v>
      </c>
      <c r="V8" s="12">
        <v>13.3</v>
      </c>
      <c r="W8" s="12">
        <v>8.2200000000000006</v>
      </c>
      <c r="X8" s="12">
        <v>7.07</v>
      </c>
      <c r="Y8" s="12">
        <v>22</v>
      </c>
      <c r="Z8" s="12">
        <v>11.3</v>
      </c>
      <c r="AA8" s="12">
        <v>19.399999999999999</v>
      </c>
      <c r="AB8" s="12">
        <v>22.1</v>
      </c>
      <c r="AC8" s="12">
        <v>21.2</v>
      </c>
      <c r="AD8" s="12">
        <v>11.5</v>
      </c>
      <c r="AE8" s="12">
        <v>14.4</v>
      </c>
      <c r="AF8" s="12">
        <v>15.7</v>
      </c>
      <c r="AG8" s="12">
        <v>5.72</v>
      </c>
      <c r="AI8" s="24">
        <f>SUM(C8:AG8)</f>
        <v>375.5</v>
      </c>
      <c r="AJ8" s="21">
        <f>AVERAGE(C8:AG8)</f>
        <v>12.112903225806452</v>
      </c>
      <c r="EF8" s="33" t="s">
        <v>152</v>
      </c>
    </row>
    <row r="11" spans="1:136" x14ac:dyDescent="0.25">
      <c r="EF11" s="10">
        <f>'Dez23'!$AI4</f>
        <v>595.37</v>
      </c>
    </row>
    <row r="14" spans="1:136" x14ac:dyDescent="0.25">
      <c r="EF14" s="12">
        <f>'Dez23'!$AI$7</f>
        <v>219.85999999999996</v>
      </c>
    </row>
    <row r="16" spans="1:136" x14ac:dyDescent="0.25">
      <c r="EF16" s="12">
        <f>'Dez23'!$AI$8</f>
        <v>375.5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8.94</v>
      </c>
      <c r="C3" s="12">
        <v>13.4</v>
      </c>
      <c r="D3" s="12">
        <v>7.16</v>
      </c>
      <c r="E3" s="12">
        <v>11.4</v>
      </c>
      <c r="F3" s="12">
        <v>11.9</v>
      </c>
      <c r="G3" s="12">
        <v>1.5</v>
      </c>
      <c r="H3" s="12">
        <v>5.03</v>
      </c>
      <c r="I3" s="12">
        <v>5.37</v>
      </c>
      <c r="J3" s="12">
        <v>2.09</v>
      </c>
      <c r="K3" s="12">
        <v>5.42</v>
      </c>
      <c r="L3" s="12">
        <v>0.76200000000000001</v>
      </c>
      <c r="M3" s="12">
        <v>0.215</v>
      </c>
      <c r="N3" s="12">
        <v>0.69899999999999995</v>
      </c>
      <c r="O3" s="12">
        <v>0.61799999999999999</v>
      </c>
      <c r="P3" s="12">
        <v>1.45</v>
      </c>
      <c r="Q3" s="12">
        <v>12.4</v>
      </c>
      <c r="R3" s="12">
        <v>16</v>
      </c>
      <c r="S3" s="12">
        <v>4.6399999999999997</v>
      </c>
      <c r="T3" s="12">
        <v>4.51</v>
      </c>
      <c r="U3" s="12">
        <v>0.54</v>
      </c>
      <c r="V3" s="12">
        <v>0.95299999999999996</v>
      </c>
      <c r="W3" s="12">
        <v>3.96</v>
      </c>
      <c r="X3" s="12">
        <v>4.76</v>
      </c>
      <c r="Y3" s="12">
        <v>14.8</v>
      </c>
      <c r="Z3" s="12">
        <v>5.19</v>
      </c>
      <c r="AA3" s="12">
        <v>9.2899999999999991</v>
      </c>
      <c r="AB3" s="12">
        <v>7.75</v>
      </c>
      <c r="AC3" s="12">
        <v>12.1</v>
      </c>
      <c r="AD3" s="12">
        <v>9.92</v>
      </c>
      <c r="AE3" s="12">
        <v>10.1</v>
      </c>
      <c r="AF3" s="12">
        <v>14.3</v>
      </c>
      <c r="AG3" s="12">
        <v>11</v>
      </c>
      <c r="AH3" s="12"/>
      <c r="AI3" s="12"/>
    </row>
    <row r="4" spans="1:136" s="7" customFormat="1" x14ac:dyDescent="0.25">
      <c r="A4" s="13" t="s">
        <v>30</v>
      </c>
      <c r="B4" s="16">
        <v>8.2799999999999994</v>
      </c>
      <c r="C4" s="7">
        <v>34.299999999999997</v>
      </c>
      <c r="D4" s="7">
        <v>13.7</v>
      </c>
      <c r="E4" s="7">
        <v>27.2</v>
      </c>
      <c r="F4" s="7">
        <v>30.1</v>
      </c>
      <c r="G4" s="7">
        <v>5.13</v>
      </c>
      <c r="H4" s="7">
        <v>16.399999999999999</v>
      </c>
      <c r="I4" s="7">
        <v>21.4</v>
      </c>
      <c r="J4" s="7">
        <v>6.4</v>
      </c>
      <c r="K4" s="7">
        <v>17.8</v>
      </c>
      <c r="L4" s="7">
        <v>2.44</v>
      </c>
      <c r="M4" s="7">
        <v>0.52</v>
      </c>
      <c r="N4" s="7">
        <v>2.41</v>
      </c>
      <c r="O4" s="7">
        <v>2.0499999999999998</v>
      </c>
      <c r="P4" s="7">
        <v>3.76</v>
      </c>
      <c r="Q4" s="7">
        <v>22.6</v>
      </c>
      <c r="R4" s="7">
        <v>28.3</v>
      </c>
      <c r="S4" s="7">
        <v>8.93</v>
      </c>
      <c r="T4" s="7">
        <v>14.1</v>
      </c>
      <c r="U4" s="7">
        <v>1.93</v>
      </c>
      <c r="V4" s="7">
        <v>3.91</v>
      </c>
      <c r="W4" s="7">
        <v>12.7</v>
      </c>
      <c r="X4" s="7">
        <v>8.1199999999999992</v>
      </c>
      <c r="Y4" s="7">
        <v>34.799999999999997</v>
      </c>
      <c r="Z4" s="16">
        <v>16.8</v>
      </c>
      <c r="AA4" s="16">
        <v>52.8</v>
      </c>
      <c r="AB4" s="16">
        <v>17</v>
      </c>
      <c r="AC4" s="16">
        <v>32.6</v>
      </c>
      <c r="AD4" s="16">
        <v>55.2</v>
      </c>
      <c r="AE4" s="16">
        <v>50.7</v>
      </c>
      <c r="AF4" s="16">
        <v>44.5</v>
      </c>
      <c r="AG4" s="16">
        <v>53.2</v>
      </c>
      <c r="AH4" s="16"/>
      <c r="AI4" s="9">
        <f>SUM(C4:AG4)</f>
        <v>641.80000000000018</v>
      </c>
      <c r="AJ4" s="14">
        <f>AVERAGE(C4:AG4)</f>
        <v>20.70322580645162</v>
      </c>
      <c r="AK4" s="15"/>
    </row>
    <row r="5" spans="1:136" x14ac:dyDescent="0.25">
      <c r="A5" s="11" t="s">
        <v>0</v>
      </c>
      <c r="B5" s="10">
        <v>273972</v>
      </c>
      <c r="C5" s="10">
        <v>274006</v>
      </c>
      <c r="D5" s="10">
        <v>274020</v>
      </c>
      <c r="E5" s="10">
        <v>274047</v>
      </c>
      <c r="F5" s="10">
        <v>274077</v>
      </c>
      <c r="G5" s="10">
        <v>274082</v>
      </c>
      <c r="H5" s="10">
        <v>274099</v>
      </c>
      <c r="I5" s="10">
        <v>274120</v>
      </c>
      <c r="J5" s="10">
        <v>274126</v>
      </c>
      <c r="K5" s="10">
        <v>274144</v>
      </c>
      <c r="L5" s="10">
        <v>274147</v>
      </c>
      <c r="M5" s="10">
        <v>274147</v>
      </c>
      <c r="N5" s="10">
        <v>274150</v>
      </c>
      <c r="O5" s="10">
        <v>274152</v>
      </c>
      <c r="P5" s="10">
        <v>274155</v>
      </c>
      <c r="Q5" s="10">
        <v>274178</v>
      </c>
      <c r="R5" s="10">
        <v>274216</v>
      </c>
      <c r="S5" s="10">
        <v>274225</v>
      </c>
      <c r="T5" s="10">
        <v>274239</v>
      </c>
      <c r="U5" s="10">
        <v>274241</v>
      </c>
      <c r="V5" s="10">
        <v>274245</v>
      </c>
      <c r="W5" s="10">
        <v>274258</v>
      </c>
      <c r="X5" s="10">
        <v>274266</v>
      </c>
      <c r="Y5" s="10">
        <v>274301</v>
      </c>
      <c r="Z5" s="10">
        <v>274318</v>
      </c>
      <c r="AA5" s="10">
        <v>274370</v>
      </c>
      <c r="AB5" s="10">
        <v>274387</v>
      </c>
      <c r="AC5" s="10">
        <v>274420</v>
      </c>
      <c r="AD5" s="10">
        <v>274475</v>
      </c>
      <c r="AE5" s="10">
        <v>274526</v>
      </c>
      <c r="AF5" s="10">
        <v>274570</v>
      </c>
      <c r="AG5" s="10">
        <v>274624</v>
      </c>
      <c r="AI5" s="10">
        <f>MAX(C5:AG5)-B5</f>
        <v>652</v>
      </c>
    </row>
    <row r="6" spans="1:136" s="31" customFormat="1" x14ac:dyDescent="0.25">
      <c r="A6" s="29"/>
      <c r="B6" s="32"/>
      <c r="C6" s="32">
        <f>C5-$B$5-SUM($C$4:C4)</f>
        <v>-0.29999999999999716</v>
      </c>
      <c r="D6" s="32">
        <f>D5-$B$5-SUM($C$4:D4)</f>
        <v>0</v>
      </c>
      <c r="E6" s="32">
        <f>E5-$B$5-SUM($C$4:E4)</f>
        <v>-0.20000000000000284</v>
      </c>
      <c r="F6" s="32">
        <f>F5-$B$5-SUM($C$4:F4)</f>
        <v>-0.30000000000001137</v>
      </c>
      <c r="G6" s="32">
        <f>G5-$B$5-SUM($C$4:G4)</f>
        <v>-0.43000000000000682</v>
      </c>
      <c r="H6" s="32">
        <f>H5-$B$5-SUM($C$4:H4)</f>
        <v>0.16999999999998749</v>
      </c>
      <c r="I6" s="32">
        <f>I5-$B$5-SUM($C$4:I4)</f>
        <v>-0.23000000000001819</v>
      </c>
      <c r="J6" s="32">
        <f>J5-$B$5-SUM($C$4:J4)</f>
        <v>-0.63000000000002387</v>
      </c>
      <c r="K6" s="32">
        <f>K5-$B$5-SUM($C$4:K4)</f>
        <v>-0.43000000000003524</v>
      </c>
      <c r="L6" s="32">
        <f>L5-$B$5-SUM($C$4:L4)</f>
        <v>0.12999999999996703</v>
      </c>
      <c r="M6" s="32">
        <f>M5-$B$5-SUM($C$4:M4)</f>
        <v>-0.3900000000000432</v>
      </c>
      <c r="N6" s="32">
        <f>N5-$B$5-SUM($C$4:N4)</f>
        <v>0.19999999999996021</v>
      </c>
      <c r="O6" s="32">
        <f>O5-$B$5-SUM($C$4:O4)</f>
        <v>0.14999999999994884</v>
      </c>
      <c r="P6" s="32">
        <f>P5-$B$5-SUM($C$4:P4)</f>
        <v>-0.61000000000004206</v>
      </c>
      <c r="Q6" s="32">
        <f>Q5-$B$5-SUM($C$4:Q4)</f>
        <v>-0.21000000000003638</v>
      </c>
      <c r="R6" s="32">
        <f>R5-$B$5-SUM($C$4:R4)</f>
        <v>9.4899999999999523</v>
      </c>
      <c r="S6" s="32">
        <f>S5-$B$5-SUM($C$4:S4)</f>
        <v>9.5599999999999454</v>
      </c>
      <c r="T6" s="32">
        <f>T5-$B$5-SUM($C$4:T4)</f>
        <v>9.4599999999999227</v>
      </c>
      <c r="U6" s="32">
        <f>U5-$B$5-SUM($C$4:U4)</f>
        <v>9.5299999999999159</v>
      </c>
      <c r="V6" s="32">
        <f>V5-$B$5-SUM($C$4:V4)</f>
        <v>9.6199999999998909</v>
      </c>
      <c r="W6" s="32">
        <f>W5-$B$5-SUM($C$4:W4)</f>
        <v>9.9199999999999022</v>
      </c>
      <c r="X6" s="32">
        <f>X5-$B$5-SUM($C$4:X4)</f>
        <v>9.7999999999998977</v>
      </c>
      <c r="Y6" s="32">
        <f>Y5-$B$5-SUM($C$4:Y4)</f>
        <v>9.9999999999998863</v>
      </c>
      <c r="Z6" s="32">
        <f>Z5-$B$5-SUM($C$4:Z4)</f>
        <v>10.199999999999875</v>
      </c>
      <c r="AA6" s="32">
        <f>AA5-$B$5-SUM($C$4:AA4)</f>
        <v>9.3999999999998636</v>
      </c>
      <c r="AB6" s="32">
        <f>AB5-$B$5-SUM($C$4:AB4)</f>
        <v>9.3999999999998636</v>
      </c>
      <c r="AC6" s="32">
        <f>AC5-$B$5-SUM($C$4:AC4)</f>
        <v>9.7999999999998408</v>
      </c>
      <c r="AD6" s="32">
        <f>AD5-$B$5-SUM($C$4:AD4)</f>
        <v>9.5999999999998522</v>
      </c>
      <c r="AE6" s="32">
        <f>AE5-$B$5-SUM($C$4:AE4)</f>
        <v>9.8999999999998636</v>
      </c>
      <c r="AF6" s="32">
        <f>AF5-$B$5-SUM($C$4:AF4)</f>
        <v>9.3999999999998636</v>
      </c>
      <c r="AG6" s="32">
        <f>AG5-$B$5-SUM($C$4:AG4)</f>
        <v>10.199999999999818</v>
      </c>
    </row>
    <row r="7" spans="1:136" x14ac:dyDescent="0.25">
      <c r="A7" s="11" t="s">
        <v>118</v>
      </c>
      <c r="B7" s="12">
        <v>2.56</v>
      </c>
      <c r="C7" s="12">
        <v>15.8</v>
      </c>
      <c r="D7" s="12">
        <v>4.13</v>
      </c>
      <c r="E7" s="12">
        <v>10.199999999999999</v>
      </c>
      <c r="F7" s="12">
        <v>12.1</v>
      </c>
      <c r="G7" s="12">
        <v>0</v>
      </c>
      <c r="H7" s="12">
        <v>6.17</v>
      </c>
      <c r="I7" s="12">
        <v>3.8</v>
      </c>
      <c r="J7" s="12">
        <v>0.01</v>
      </c>
      <c r="K7" s="12">
        <v>2.86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7.16</v>
      </c>
      <c r="R7" s="12">
        <v>19.399999999999999</v>
      </c>
      <c r="S7" s="12">
        <v>0.26</v>
      </c>
      <c r="T7" s="12">
        <v>2.96</v>
      </c>
      <c r="U7" s="12">
        <v>0</v>
      </c>
      <c r="V7" s="12">
        <v>0</v>
      </c>
      <c r="W7" s="12">
        <v>1.32</v>
      </c>
      <c r="X7" s="12">
        <v>0.5</v>
      </c>
      <c r="Y7" s="12">
        <v>14</v>
      </c>
      <c r="Z7" s="12">
        <v>3.16</v>
      </c>
      <c r="AA7" s="12">
        <v>33.4</v>
      </c>
      <c r="AB7" s="12">
        <v>3.42</v>
      </c>
      <c r="AC7" s="12">
        <v>16.100000000000001</v>
      </c>
      <c r="AD7" s="12">
        <v>28.2</v>
      </c>
      <c r="AE7" s="12">
        <v>33.700000000000003</v>
      </c>
      <c r="AF7" s="12">
        <v>25.7</v>
      </c>
      <c r="AG7" s="12">
        <v>31.5</v>
      </c>
      <c r="AH7" s="12"/>
      <c r="AI7" s="24">
        <f>SUM(C7:AG7)</f>
        <v>275.84999999999997</v>
      </c>
    </row>
    <row r="8" spans="1:136" x14ac:dyDescent="0.25">
      <c r="A8" s="11" t="s">
        <v>106</v>
      </c>
      <c r="B8" s="12">
        <v>5.72</v>
      </c>
      <c r="C8" s="12">
        <v>18.399999999999999</v>
      </c>
      <c r="D8" s="12">
        <v>9.59</v>
      </c>
      <c r="E8" s="12">
        <v>16.899999999999999</v>
      </c>
      <c r="F8" s="12">
        <v>17.899999999999999</v>
      </c>
      <c r="G8" s="12">
        <v>5.13</v>
      </c>
      <c r="H8" s="12">
        <v>10.199999999999999</v>
      </c>
      <c r="I8" s="12">
        <v>17.600000000000001</v>
      </c>
      <c r="J8" s="12">
        <v>6.38</v>
      </c>
      <c r="K8" s="12">
        <v>15</v>
      </c>
      <c r="L8" s="12">
        <v>2.44</v>
      </c>
      <c r="M8" s="12">
        <v>0.52</v>
      </c>
      <c r="N8" s="12">
        <v>2.41</v>
      </c>
      <c r="O8" s="12">
        <v>2.0499999999999998</v>
      </c>
      <c r="P8" s="12">
        <v>3.78</v>
      </c>
      <c r="Q8" s="12">
        <v>15.4</v>
      </c>
      <c r="R8" s="12">
        <v>18.899999999999999</v>
      </c>
      <c r="S8" s="12">
        <v>8.67</v>
      </c>
      <c r="T8" s="12">
        <v>11.1</v>
      </c>
      <c r="U8" s="12">
        <v>1.93</v>
      </c>
      <c r="V8" s="12">
        <v>3.91</v>
      </c>
      <c r="W8" s="12">
        <v>11.4</v>
      </c>
      <c r="X8" s="12">
        <v>7.62</v>
      </c>
      <c r="Y8" s="12">
        <v>20.6</v>
      </c>
      <c r="Z8" s="12">
        <v>13.6</v>
      </c>
      <c r="AA8" s="12">
        <v>19.399999999999999</v>
      </c>
      <c r="AB8" s="12">
        <v>13.5</v>
      </c>
      <c r="AC8" s="12">
        <v>16.5</v>
      </c>
      <c r="AD8" s="12">
        <v>27</v>
      </c>
      <c r="AE8" s="12">
        <v>17.100000000000001</v>
      </c>
      <c r="AF8" s="12">
        <v>18.7</v>
      </c>
      <c r="AG8" s="12">
        <v>21.7</v>
      </c>
      <c r="AI8" s="24">
        <f>SUM(C8:AG8)</f>
        <v>375.33</v>
      </c>
      <c r="AJ8" s="21">
        <f>AVERAGE(C8:AG8)</f>
        <v>12.10741935483871</v>
      </c>
      <c r="EF8" s="33" t="s">
        <v>152</v>
      </c>
    </row>
    <row r="11" spans="1:136" x14ac:dyDescent="0.25">
      <c r="EF11" s="10">
        <f>'Jan24'!$AI4</f>
        <v>641.80000000000018</v>
      </c>
    </row>
    <row r="14" spans="1:136" x14ac:dyDescent="0.25">
      <c r="EF14" s="12">
        <f>'Jan24'!$AI$7</f>
        <v>275.84999999999997</v>
      </c>
    </row>
    <row r="16" spans="1:136" x14ac:dyDescent="0.25">
      <c r="EF16" s="12">
        <f>'Jan24'!$AI$8</f>
        <v>375.33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AE9" sqref="AE9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11</v>
      </c>
      <c r="C3" s="12">
        <v>6.46</v>
      </c>
      <c r="D3" s="12">
        <v>16.3</v>
      </c>
      <c r="E3" s="12">
        <v>10.5</v>
      </c>
      <c r="F3" s="12">
        <v>11.1</v>
      </c>
      <c r="G3" s="12">
        <v>11.3</v>
      </c>
      <c r="H3" s="12">
        <v>11.3</v>
      </c>
      <c r="I3" s="12">
        <v>15.9</v>
      </c>
      <c r="J3" s="12">
        <v>10.6</v>
      </c>
      <c r="K3" s="12">
        <v>4.9800000000000004</v>
      </c>
      <c r="L3" s="12">
        <v>13.5</v>
      </c>
      <c r="M3" s="12">
        <v>19.100000000000001</v>
      </c>
      <c r="N3" s="12">
        <v>17.5</v>
      </c>
      <c r="O3" s="12">
        <v>12.3</v>
      </c>
      <c r="P3" s="12">
        <v>17.2</v>
      </c>
      <c r="Q3" s="12">
        <v>15</v>
      </c>
      <c r="R3" s="12">
        <v>15.9</v>
      </c>
      <c r="S3" s="12">
        <v>16.3</v>
      </c>
      <c r="T3" s="12">
        <v>9.6199999999999992</v>
      </c>
      <c r="U3" s="12">
        <v>17.8</v>
      </c>
      <c r="V3" s="12">
        <v>19.600000000000001</v>
      </c>
      <c r="W3" s="12">
        <v>11.7</v>
      </c>
      <c r="X3" s="12">
        <v>4.75</v>
      </c>
      <c r="Y3" s="12">
        <v>17.100000000000001</v>
      </c>
      <c r="Z3" s="12">
        <v>21.4</v>
      </c>
      <c r="AA3" s="12">
        <v>16.7</v>
      </c>
      <c r="AB3" s="12">
        <v>19.5</v>
      </c>
      <c r="AC3" s="12">
        <v>12.8</v>
      </c>
      <c r="AD3" s="12">
        <v>17.600000000000001</v>
      </c>
      <c r="AE3" s="12">
        <v>16</v>
      </c>
      <c r="AF3" s="12"/>
      <c r="AG3" s="12"/>
      <c r="AH3" s="12"/>
      <c r="AI3" s="12"/>
    </row>
    <row r="4" spans="1:136" s="7" customFormat="1" x14ac:dyDescent="0.25">
      <c r="A4" s="13" t="s">
        <v>30</v>
      </c>
      <c r="B4" s="16">
        <v>53.2</v>
      </c>
      <c r="C4" s="7">
        <v>13.5</v>
      </c>
      <c r="D4" s="7">
        <v>33.700000000000003</v>
      </c>
      <c r="E4" s="7">
        <v>63.1</v>
      </c>
      <c r="F4" s="7">
        <v>64.7</v>
      </c>
      <c r="G4" s="7">
        <v>65.2</v>
      </c>
      <c r="H4" s="7">
        <v>61.8</v>
      </c>
      <c r="I4" s="7">
        <v>51.9</v>
      </c>
      <c r="J4" s="7">
        <v>31</v>
      </c>
      <c r="K4" s="7">
        <v>21.5</v>
      </c>
      <c r="L4" s="7">
        <v>26.9</v>
      </c>
      <c r="M4" s="7">
        <v>44.5</v>
      </c>
      <c r="N4" s="7">
        <v>53.9</v>
      </c>
      <c r="O4" s="7">
        <v>75.900000000000006</v>
      </c>
      <c r="P4" s="7">
        <v>53.8</v>
      </c>
      <c r="Q4" s="7">
        <v>51.2</v>
      </c>
      <c r="R4" s="7">
        <v>57.9</v>
      </c>
      <c r="S4" s="7">
        <v>43.3</v>
      </c>
      <c r="T4" s="7">
        <v>41.9</v>
      </c>
      <c r="U4" s="7">
        <v>40.700000000000003</v>
      </c>
      <c r="V4" s="7">
        <v>65.400000000000006</v>
      </c>
      <c r="W4" s="7">
        <v>55.3</v>
      </c>
      <c r="X4" s="7">
        <v>20.100000000000001</v>
      </c>
      <c r="Y4" s="7">
        <v>76.7</v>
      </c>
      <c r="Z4" s="16">
        <v>82.9</v>
      </c>
      <c r="AA4" s="16">
        <v>86</v>
      </c>
      <c r="AB4" s="16">
        <v>66.7</v>
      </c>
      <c r="AC4" s="16">
        <v>28.7</v>
      </c>
      <c r="AD4" s="16">
        <v>33.4</v>
      </c>
      <c r="AE4" s="16">
        <v>78.2</v>
      </c>
      <c r="AF4" s="16"/>
      <c r="AG4" s="16"/>
      <c r="AH4" s="16"/>
      <c r="AI4" s="9">
        <f>SUM(C4:AG4)</f>
        <v>1489.8000000000002</v>
      </c>
      <c r="AJ4" s="14">
        <f>AVERAGE(C4:AG4)</f>
        <v>51.372413793103455</v>
      </c>
      <c r="AK4" s="15"/>
    </row>
    <row r="5" spans="1:136" x14ac:dyDescent="0.25">
      <c r="A5" s="11" t="s">
        <v>0</v>
      </c>
      <c r="B5" s="10">
        <v>274624</v>
      </c>
      <c r="C5" s="10">
        <v>274637</v>
      </c>
      <c r="D5" s="10">
        <v>274671</v>
      </c>
      <c r="E5" s="10">
        <v>274734</v>
      </c>
      <c r="F5" s="10">
        <v>274798</v>
      </c>
      <c r="G5" s="10">
        <v>274864</v>
      </c>
      <c r="H5" s="10">
        <v>274925</v>
      </c>
      <c r="I5" s="10">
        <v>274977</v>
      </c>
      <c r="J5" s="10">
        <v>275008</v>
      </c>
      <c r="K5" s="10">
        <v>275030</v>
      </c>
      <c r="L5" s="10">
        <v>275057</v>
      </c>
      <c r="M5" s="10">
        <v>275101</v>
      </c>
      <c r="N5" s="10">
        <v>275155</v>
      </c>
      <c r="O5" s="10">
        <v>275231</v>
      </c>
      <c r="P5" s="10">
        <v>275285</v>
      </c>
      <c r="Q5" s="10">
        <v>275336</v>
      </c>
      <c r="R5" s="10">
        <v>275394</v>
      </c>
      <c r="S5" s="10">
        <v>275437</v>
      </c>
      <c r="T5" s="10">
        <v>275479</v>
      </c>
      <c r="U5" s="10">
        <v>275520</v>
      </c>
      <c r="V5" s="10">
        <v>275585</v>
      </c>
      <c r="W5" s="10">
        <v>275641</v>
      </c>
      <c r="X5" s="10">
        <v>275661</v>
      </c>
      <c r="Y5" s="10">
        <v>275738</v>
      </c>
      <c r="Z5" s="10">
        <v>275820</v>
      </c>
      <c r="AA5" s="10">
        <v>275906</v>
      </c>
      <c r="AB5" s="10">
        <v>275973</v>
      </c>
      <c r="AC5" s="10">
        <v>276002</v>
      </c>
      <c r="AD5" s="10">
        <v>276035</v>
      </c>
      <c r="AE5" s="10">
        <v>276113</v>
      </c>
      <c r="AF5" s="10"/>
      <c r="AG5" s="10"/>
      <c r="AI5" s="10">
        <f>MAX(C5:AG5)-B5</f>
        <v>1489</v>
      </c>
    </row>
    <row r="6" spans="1:136" s="31" customFormat="1" x14ac:dyDescent="0.25">
      <c r="A6" s="29"/>
      <c r="B6" s="32"/>
      <c r="C6" s="32">
        <f>C5-$B$5-SUM($C$4:C4)</f>
        <v>-0.5</v>
      </c>
      <c r="D6" s="32">
        <f>D5-$B$5-SUM($C$4:D4)</f>
        <v>-0.20000000000000284</v>
      </c>
      <c r="E6" s="32">
        <f>E5-$B$5-SUM($C$4:E4)</f>
        <v>-0.30000000000001137</v>
      </c>
      <c r="F6" s="32">
        <f>F5-$B$5-SUM($C$4:F4)</f>
        <v>-1</v>
      </c>
      <c r="G6" s="32">
        <f>G5-$B$5-SUM($C$4:G4)</f>
        <v>-0.19999999999998863</v>
      </c>
      <c r="H6" s="32">
        <f>H5-$B$5-SUM($C$4:H4)</f>
        <v>-1</v>
      </c>
      <c r="I6" s="32">
        <f>I5-$B$5-SUM($C$4:I4)</f>
        <v>-0.89999999999997726</v>
      </c>
      <c r="J6" s="32">
        <f>J5-$B$5-SUM($C$4:J4)</f>
        <v>-0.89999999999997726</v>
      </c>
      <c r="K6" s="32">
        <f>K5-$B$5-SUM($C$4:K4)</f>
        <v>-0.39999999999997726</v>
      </c>
      <c r="L6" s="32">
        <f>L5-$B$5-SUM($C$4:L4)</f>
        <v>-0.29999999999995453</v>
      </c>
      <c r="M6" s="32">
        <f>M5-$B$5-SUM($C$4:M4)</f>
        <v>-0.79999999999995453</v>
      </c>
      <c r="N6" s="32">
        <f>N5-$B$5-SUM($C$4:N4)</f>
        <v>-0.69999999999993179</v>
      </c>
      <c r="O6" s="32">
        <f>O5-$B$5-SUM($C$4:O4)</f>
        <v>-0.59999999999990905</v>
      </c>
      <c r="P6" s="32">
        <f>P5-$B$5-SUM($C$4:P4)</f>
        <v>-0.39999999999986358</v>
      </c>
      <c r="Q6" s="32">
        <f>Q5-$B$5-SUM($C$4:Q4)</f>
        <v>-0.59999999999990905</v>
      </c>
      <c r="R6" s="32">
        <f>R5-$B$5-SUM($C$4:R4)</f>
        <v>-0.49999999999988631</v>
      </c>
      <c r="S6" s="32">
        <f>S5-$B$5-SUM($C$4:S4)</f>
        <v>-0.79999999999984084</v>
      </c>
      <c r="T6" s="32">
        <f>T5-$B$5-SUM($C$4:T4)</f>
        <v>-0.6999999999998181</v>
      </c>
      <c r="U6" s="32">
        <f>U5-$B$5-SUM($C$4:U4)</f>
        <v>-0.39999999999986358</v>
      </c>
      <c r="V6" s="32">
        <f>V5-$B$5-SUM($C$4:V4)</f>
        <v>-0.79999999999984084</v>
      </c>
      <c r="W6" s="32">
        <f>W5-$B$5-SUM($C$4:W4)</f>
        <v>-9.9999999999795364E-2</v>
      </c>
      <c r="X6" s="32">
        <f>X5-$B$5-SUM($C$4:X4)</f>
        <v>-0.1999999999998181</v>
      </c>
      <c r="Y6" s="32">
        <f>Y5-$B$5-SUM($C$4:Y4)</f>
        <v>0.10000000000013642</v>
      </c>
      <c r="Z6" s="32">
        <f>Z5-$B$5-SUM($C$4:Z4)</f>
        <v>-0.79999999999995453</v>
      </c>
      <c r="AA6" s="32">
        <f>AA5-$B$5-SUM($C$4:AA4)</f>
        <v>-0.79999999999995453</v>
      </c>
      <c r="AB6" s="32">
        <f>AB5-$B$5-SUM($C$4:AB4)</f>
        <v>-0.5</v>
      </c>
      <c r="AC6" s="32">
        <f>AC5-$B$5-SUM($C$4:AC4)</f>
        <v>-0.20000000000004547</v>
      </c>
      <c r="AD6" s="32">
        <f>AD5-$B$5-SUM($C$4:AD4)</f>
        <v>-0.60000000000013642</v>
      </c>
      <c r="AE6" s="32">
        <f>AE5-$B$5-SUM($C$4:AE4)</f>
        <v>-0.8000000000001819</v>
      </c>
      <c r="AF6" s="32">
        <f>AF5-$B$5-SUM($C$4:AF4)</f>
        <v>-276113.8</v>
      </c>
      <c r="AG6" s="32">
        <f>AG5-$B$5-SUM($C$4:AG4)</f>
        <v>-276113.8</v>
      </c>
    </row>
    <row r="7" spans="1:136" x14ac:dyDescent="0.25">
      <c r="A7" s="11" t="s">
        <v>118</v>
      </c>
      <c r="B7" s="12">
        <v>31.5</v>
      </c>
      <c r="C7" s="12">
        <v>1.82</v>
      </c>
      <c r="D7" s="12">
        <v>11.7</v>
      </c>
      <c r="E7" s="12">
        <v>26.2</v>
      </c>
      <c r="F7" s="12">
        <v>40.799999999999997</v>
      </c>
      <c r="G7" s="12">
        <v>38.9</v>
      </c>
      <c r="H7" s="12">
        <v>42.8</v>
      </c>
      <c r="I7" s="12">
        <v>30.8</v>
      </c>
      <c r="J7" s="12">
        <v>13.1</v>
      </c>
      <c r="K7" s="12">
        <v>10.4</v>
      </c>
      <c r="L7" s="12">
        <v>10.1</v>
      </c>
      <c r="M7" s="12">
        <v>20.5</v>
      </c>
      <c r="N7" s="12">
        <v>36.700000000000003</v>
      </c>
      <c r="O7" s="12">
        <v>49.6</v>
      </c>
      <c r="P7" s="12">
        <v>33.700000000000003</v>
      </c>
      <c r="Q7" s="12">
        <v>28.7</v>
      </c>
      <c r="R7" s="12">
        <v>34.700000000000003</v>
      </c>
      <c r="S7" s="12">
        <v>17.100000000000001</v>
      </c>
      <c r="T7" s="12">
        <v>21.4</v>
      </c>
      <c r="U7" s="12">
        <v>14.1</v>
      </c>
      <c r="V7" s="12">
        <v>39.799999999999997</v>
      </c>
      <c r="W7" s="12">
        <v>31.3</v>
      </c>
      <c r="X7" s="12">
        <v>4.3499999999999996</v>
      </c>
      <c r="Y7" s="12">
        <v>51.4</v>
      </c>
      <c r="Z7" s="12">
        <v>51.2</v>
      </c>
      <c r="AA7" s="12">
        <v>53.8</v>
      </c>
      <c r="AB7" s="12">
        <v>47</v>
      </c>
      <c r="AC7" s="12">
        <v>8.77</v>
      </c>
      <c r="AD7" s="12">
        <v>12.7</v>
      </c>
      <c r="AE7" s="12">
        <v>48.1</v>
      </c>
      <c r="AF7" s="12"/>
      <c r="AG7" s="12"/>
      <c r="AH7" s="12"/>
      <c r="AI7" s="24">
        <f>SUM(C7:AG7)</f>
        <v>831.54</v>
      </c>
    </row>
    <row r="8" spans="1:136" x14ac:dyDescent="0.25">
      <c r="A8" s="11" t="s">
        <v>106</v>
      </c>
      <c r="B8" s="12">
        <v>21.7</v>
      </c>
      <c r="C8" s="12">
        <v>11.7</v>
      </c>
      <c r="D8" s="12">
        <v>22</v>
      </c>
      <c r="E8" s="12">
        <v>36.9</v>
      </c>
      <c r="F8" s="12">
        <v>23.8</v>
      </c>
      <c r="G8" s="12">
        <v>26.2</v>
      </c>
      <c r="H8" s="12">
        <v>18.899999999999999</v>
      </c>
      <c r="I8" s="12">
        <v>21.1</v>
      </c>
      <c r="J8" s="12">
        <v>17.899999999999999</v>
      </c>
      <c r="K8" s="12">
        <v>11.1</v>
      </c>
      <c r="L8" s="12">
        <v>16.899999999999999</v>
      </c>
      <c r="M8" s="12">
        <v>24</v>
      </c>
      <c r="N8" s="12">
        <v>17.2</v>
      </c>
      <c r="O8" s="12">
        <v>26.3</v>
      </c>
      <c r="P8" s="12">
        <v>20</v>
      </c>
      <c r="Q8" s="12">
        <v>22.5</v>
      </c>
      <c r="R8" s="12">
        <v>23.2</v>
      </c>
      <c r="S8" s="12">
        <v>26.2</v>
      </c>
      <c r="T8" s="12">
        <v>20.5</v>
      </c>
      <c r="U8" s="12">
        <v>26.6</v>
      </c>
      <c r="V8" s="12">
        <v>25.6</v>
      </c>
      <c r="W8" s="12">
        <v>24.1</v>
      </c>
      <c r="X8" s="12">
        <v>15.9</v>
      </c>
      <c r="Y8" s="12">
        <v>25.3</v>
      </c>
      <c r="Z8" s="12">
        <v>31.7</v>
      </c>
      <c r="AA8" s="12">
        <v>32.200000000000003</v>
      </c>
      <c r="AB8" s="12">
        <v>19.7</v>
      </c>
      <c r="AC8" s="12">
        <v>19.899999999999999</v>
      </c>
      <c r="AD8" s="12">
        <v>20.7</v>
      </c>
      <c r="AE8" s="12">
        <v>30.2</v>
      </c>
      <c r="AF8" s="12"/>
      <c r="AG8" s="12"/>
      <c r="AI8" s="24">
        <f>SUM(C8:AG8)</f>
        <v>658.30000000000018</v>
      </c>
      <c r="AJ8" s="21">
        <f>AVERAGE(C8:AG8)</f>
        <v>22.700000000000006</v>
      </c>
      <c r="EF8" s="33" t="s">
        <v>152</v>
      </c>
    </row>
    <row r="11" spans="1:136" x14ac:dyDescent="0.25">
      <c r="EF11" s="10">
        <f>'Feb24'!$AI4</f>
        <v>1489.8000000000002</v>
      </c>
    </row>
    <row r="14" spans="1:136" x14ac:dyDescent="0.25">
      <c r="EF14" s="12">
        <f>'Feb24'!$AI$7</f>
        <v>831.54</v>
      </c>
    </row>
    <row r="16" spans="1:136" x14ac:dyDescent="0.25">
      <c r="EF16" s="12">
        <f>'Feb24'!$AI$8</f>
        <v>658.30000000000018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/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16</v>
      </c>
      <c r="C3" s="12">
        <v>7.55</v>
      </c>
      <c r="D3" s="12">
        <v>18.100000000000001</v>
      </c>
      <c r="E3" s="12">
        <v>17.399999999999999</v>
      </c>
      <c r="F3" s="12">
        <v>20.2</v>
      </c>
      <c r="G3" s="12">
        <v>20.8</v>
      </c>
      <c r="H3" s="12">
        <v>11.6</v>
      </c>
      <c r="I3" s="12">
        <v>22</v>
      </c>
      <c r="J3" s="12">
        <v>21.9</v>
      </c>
      <c r="K3" s="12">
        <v>17.7</v>
      </c>
      <c r="L3" s="12">
        <v>8.2899999999999991</v>
      </c>
      <c r="M3" s="12">
        <v>22.2</v>
      </c>
      <c r="N3" s="12">
        <v>23.6</v>
      </c>
      <c r="O3" s="12">
        <v>17.600000000000001</v>
      </c>
      <c r="P3" s="12">
        <v>21</v>
      </c>
      <c r="Q3" s="12">
        <v>18.5</v>
      </c>
      <c r="R3" s="12">
        <v>25.5</v>
      </c>
      <c r="S3" s="12">
        <v>17.600000000000001</v>
      </c>
      <c r="T3" s="12">
        <v>27.8</v>
      </c>
      <c r="U3" s="12">
        <v>17.5</v>
      </c>
      <c r="V3" s="12">
        <v>17.7</v>
      </c>
      <c r="W3" s="12">
        <v>25.3</v>
      </c>
      <c r="X3" s="12">
        <v>21.4</v>
      </c>
      <c r="Y3" s="12">
        <v>25.3</v>
      </c>
      <c r="Z3" s="12">
        <v>26.9</v>
      </c>
      <c r="AA3" s="12">
        <v>19.600000000000001</v>
      </c>
      <c r="AB3" s="12">
        <v>19.600000000000001</v>
      </c>
      <c r="AC3" s="12">
        <v>7.25</v>
      </c>
      <c r="AD3" s="12">
        <v>26.5</v>
      </c>
      <c r="AE3" s="12">
        <v>21.2</v>
      </c>
      <c r="AF3" s="12">
        <v>17.7</v>
      </c>
      <c r="AG3" s="12">
        <v>27.3</v>
      </c>
      <c r="AH3" s="12"/>
      <c r="AI3" s="12"/>
    </row>
    <row r="4" spans="1:136" s="7" customFormat="1" x14ac:dyDescent="0.25">
      <c r="A4" s="13" t="s">
        <v>30</v>
      </c>
      <c r="B4" s="16">
        <v>78.2</v>
      </c>
      <c r="C4" s="7">
        <v>40.9</v>
      </c>
      <c r="D4" s="7">
        <v>76.3</v>
      </c>
      <c r="E4" s="7">
        <v>69.2</v>
      </c>
      <c r="F4" s="7">
        <v>56.3</v>
      </c>
      <c r="G4" s="7">
        <v>44.7</v>
      </c>
      <c r="H4" s="7">
        <v>44</v>
      </c>
      <c r="I4" s="7">
        <v>67.400000000000006</v>
      </c>
      <c r="J4" s="7">
        <v>52.7</v>
      </c>
      <c r="K4" s="7">
        <v>71.099999999999994</v>
      </c>
      <c r="L4" s="7">
        <v>26.4</v>
      </c>
      <c r="M4" s="7">
        <v>96.3</v>
      </c>
      <c r="N4" s="7">
        <v>51</v>
      </c>
      <c r="O4" s="7">
        <v>66</v>
      </c>
      <c r="P4" s="7">
        <v>83.4</v>
      </c>
      <c r="Q4" s="7">
        <v>58.7</v>
      </c>
      <c r="R4" s="7">
        <v>85</v>
      </c>
      <c r="S4" s="7">
        <v>55.4</v>
      </c>
      <c r="T4" s="7">
        <v>51.2</v>
      </c>
      <c r="U4" s="7">
        <v>79</v>
      </c>
      <c r="V4" s="7">
        <v>109</v>
      </c>
      <c r="W4" s="7">
        <v>94.2</v>
      </c>
      <c r="X4" s="7">
        <v>116</v>
      </c>
      <c r="Y4" s="7">
        <v>100</v>
      </c>
      <c r="Z4" s="16">
        <v>109</v>
      </c>
      <c r="AA4" s="16">
        <v>125</v>
      </c>
      <c r="AB4" s="16">
        <v>105</v>
      </c>
      <c r="AC4" s="16">
        <v>28.2</v>
      </c>
      <c r="AD4" s="16">
        <v>102</v>
      </c>
      <c r="AE4" s="16">
        <v>81.599999999999994</v>
      </c>
      <c r="AF4" s="16">
        <v>37.6</v>
      </c>
      <c r="AG4" s="16">
        <v>88.8</v>
      </c>
      <c r="AH4" s="16"/>
      <c r="AI4" s="9">
        <f>SUM(C4:AG4)</f>
        <v>2271.4</v>
      </c>
      <c r="AJ4" s="14">
        <f>AVERAGE(C4:AG4)</f>
        <v>73.270967741935493</v>
      </c>
      <c r="AK4" s="15"/>
    </row>
    <row r="5" spans="1:136" x14ac:dyDescent="0.25">
      <c r="A5" s="11" t="s">
        <v>0</v>
      </c>
      <c r="B5" s="10">
        <v>276113</v>
      </c>
      <c r="C5" s="10">
        <v>276154</v>
      </c>
      <c r="D5" s="10">
        <v>276231</v>
      </c>
      <c r="E5" s="10">
        <v>276300</v>
      </c>
      <c r="F5" s="10">
        <v>276356</v>
      </c>
      <c r="G5" s="10">
        <v>276401</v>
      </c>
      <c r="H5" s="10">
        <v>276445</v>
      </c>
      <c r="I5" s="10">
        <v>276512</v>
      </c>
      <c r="J5" s="10">
        <v>276565</v>
      </c>
      <c r="K5" s="10">
        <v>276636</v>
      </c>
      <c r="L5" s="10">
        <v>276662</v>
      </c>
      <c r="M5" s="10">
        <v>276759</v>
      </c>
      <c r="N5" s="10">
        <v>276810</v>
      </c>
      <c r="O5" s="10">
        <v>276876</v>
      </c>
      <c r="P5" s="10">
        <v>276959</v>
      </c>
      <c r="Q5" s="10">
        <v>277018</v>
      </c>
      <c r="R5" s="10">
        <v>277103</v>
      </c>
      <c r="S5" s="10">
        <v>277158</v>
      </c>
      <c r="T5" s="10">
        <v>277209</v>
      </c>
      <c r="U5" s="10">
        <v>277288</v>
      </c>
      <c r="V5" s="10">
        <v>277398</v>
      </c>
      <c r="W5" s="10">
        <v>277492</v>
      </c>
      <c r="X5" s="10">
        <v>277608</v>
      </c>
      <c r="Y5" s="10">
        <v>277708</v>
      </c>
      <c r="Z5" s="10">
        <v>277818</v>
      </c>
      <c r="AA5" s="10">
        <v>277943</v>
      </c>
      <c r="AB5" s="10">
        <v>278048</v>
      </c>
      <c r="AC5" s="10">
        <v>278077</v>
      </c>
      <c r="AD5" s="10">
        <v>278179</v>
      </c>
      <c r="AE5" s="10">
        <v>278261</v>
      </c>
      <c r="AF5" s="10">
        <v>278298</v>
      </c>
      <c r="AG5" s="10">
        <v>278387</v>
      </c>
      <c r="AI5" s="10">
        <f>MAX(C5:AG5)-B5</f>
        <v>2274</v>
      </c>
    </row>
    <row r="6" spans="1:136" s="31" customFormat="1" x14ac:dyDescent="0.25">
      <c r="A6" s="29"/>
      <c r="B6" s="32"/>
      <c r="C6" s="32">
        <f>C5-$B$5-SUM($C$4:C4)</f>
        <v>0.10000000000000142</v>
      </c>
      <c r="D6" s="32">
        <f>D5-$B$5-SUM($C$4:D4)</f>
        <v>0.80000000000001137</v>
      </c>
      <c r="E6" s="32">
        <f>E5-$B$5-SUM($C$4:E4)</f>
        <v>0.60000000000002274</v>
      </c>
      <c r="F6" s="32">
        <f>F5-$B$5-SUM($C$4:F4)</f>
        <v>0.30000000000001137</v>
      </c>
      <c r="G6" s="32">
        <f>G5-$B$5-SUM($C$4:G4)</f>
        <v>0.60000000000002274</v>
      </c>
      <c r="H6" s="32">
        <f>H5-$B$5-SUM($C$4:H4)</f>
        <v>0.60000000000002274</v>
      </c>
      <c r="I6" s="32">
        <f>I5-$B$5-SUM($C$4:I4)</f>
        <v>0.20000000000004547</v>
      </c>
      <c r="J6" s="32">
        <f>J5-$B$5-SUM($C$4:J4)</f>
        <v>0.50000000000005684</v>
      </c>
      <c r="K6" s="32">
        <f>K5-$B$5-SUM($C$4:K4)</f>
        <v>0.40000000000009095</v>
      </c>
      <c r="L6" s="32">
        <f>L5-$B$5-SUM($C$4:L4)</f>
        <v>0</v>
      </c>
      <c r="M6" s="32">
        <f>M5-$B$5-SUM($C$4:M4)</f>
        <v>0.70000000000015916</v>
      </c>
      <c r="N6" s="32">
        <f>N5-$B$5-SUM($C$4:N4)</f>
        <v>0.70000000000015916</v>
      </c>
      <c r="O6" s="32">
        <f>O5-$B$5-SUM($C$4:O4)</f>
        <v>0.70000000000015916</v>
      </c>
      <c r="P6" s="32">
        <f>P5-$B$5-SUM($C$4:P4)</f>
        <v>0.3000000000001819</v>
      </c>
      <c r="Q6" s="32">
        <f>Q5-$B$5-SUM($C$4:Q4)</f>
        <v>0.60000000000013642</v>
      </c>
      <c r="R6" s="32">
        <f>R5-$B$5-SUM($C$4:R4)</f>
        <v>0.60000000000013642</v>
      </c>
      <c r="S6" s="32">
        <f>S5-$B$5-SUM($C$4:S4)</f>
        <v>0.20000000000004547</v>
      </c>
      <c r="T6" s="32">
        <f>T5-$B$5-SUM($C$4:T4)</f>
        <v>0</v>
      </c>
      <c r="U6" s="32">
        <f>U5-$B$5-SUM($C$4:U4)</f>
        <v>0</v>
      </c>
      <c r="V6" s="32">
        <f>V5-$B$5-SUM($C$4:V4)</f>
        <v>1</v>
      </c>
      <c r="W6" s="32">
        <f>W5-$B$5-SUM($C$4:W4)</f>
        <v>0.79999999999995453</v>
      </c>
      <c r="X6" s="32">
        <f>X5-$B$5-SUM($C$4:X4)</f>
        <v>0.79999999999995453</v>
      </c>
      <c r="Y6" s="32">
        <f>Y5-$B$5-SUM($C$4:Y4)</f>
        <v>0.79999999999995453</v>
      </c>
      <c r="Z6" s="32">
        <f>Z5-$B$5-SUM($C$4:Z4)</f>
        <v>1.7999999999999545</v>
      </c>
      <c r="AA6" s="32">
        <f>AA5-$B$5-SUM($C$4:AA4)</f>
        <v>1.7999999999999545</v>
      </c>
      <c r="AB6" s="32">
        <f>AB5-$B$5-SUM($C$4:AB4)</f>
        <v>1.7999999999999545</v>
      </c>
      <c r="AC6" s="32">
        <f>AC5-$B$5-SUM($C$4:AC4)</f>
        <v>2.5999999999999091</v>
      </c>
      <c r="AD6" s="32">
        <f>AD5-$B$5-SUM($C$4:AD4)</f>
        <v>2.5999999999999091</v>
      </c>
      <c r="AE6" s="32">
        <f>AE5-$B$5-SUM($C$4:AE4)</f>
        <v>3</v>
      </c>
      <c r="AF6" s="32">
        <f>AF5-$B$5-SUM($C$4:AF4)</f>
        <v>2.4000000000000909</v>
      </c>
      <c r="AG6" s="32">
        <f>AG5-$B$5-SUM($C$4:AG4)</f>
        <v>2.5999999999999091</v>
      </c>
    </row>
    <row r="7" spans="1:136" x14ac:dyDescent="0.25">
      <c r="A7" s="11" t="s">
        <v>118</v>
      </c>
      <c r="B7" s="12">
        <v>48.1</v>
      </c>
      <c r="C7" s="12">
        <v>13.8</v>
      </c>
      <c r="D7" s="12">
        <v>39.1</v>
      </c>
      <c r="E7" s="12">
        <v>38.299999999999997</v>
      </c>
      <c r="F7" s="12">
        <v>26.8</v>
      </c>
      <c r="G7" s="12">
        <v>26</v>
      </c>
      <c r="H7" s="12">
        <v>26.4</v>
      </c>
      <c r="I7" s="12">
        <v>42.6</v>
      </c>
      <c r="J7" s="12">
        <v>30.1</v>
      </c>
      <c r="K7" s="12">
        <v>36.6</v>
      </c>
      <c r="L7" s="12">
        <v>7.79</v>
      </c>
      <c r="M7" s="12">
        <v>75.099999999999994</v>
      </c>
      <c r="N7" s="12">
        <v>35.299999999999997</v>
      </c>
      <c r="O7" s="12">
        <v>48.4</v>
      </c>
      <c r="P7" s="12">
        <v>53.6</v>
      </c>
      <c r="Q7" s="12">
        <v>29.5</v>
      </c>
      <c r="R7" s="12">
        <v>55.6</v>
      </c>
      <c r="S7" s="12">
        <v>30.8</v>
      </c>
      <c r="T7" s="12">
        <v>27</v>
      </c>
      <c r="U7" s="12">
        <v>49.6</v>
      </c>
      <c r="V7" s="12">
        <v>88.8</v>
      </c>
      <c r="W7" s="12">
        <v>70</v>
      </c>
      <c r="X7" s="12">
        <v>90.2</v>
      </c>
      <c r="Y7" s="12">
        <v>78.900000000000006</v>
      </c>
      <c r="Z7" s="12">
        <v>79.3</v>
      </c>
      <c r="AA7" s="12">
        <v>105</v>
      </c>
      <c r="AB7" s="12">
        <v>82</v>
      </c>
      <c r="AC7" s="12">
        <v>10.8</v>
      </c>
      <c r="AD7" s="12">
        <v>78.8</v>
      </c>
      <c r="AE7" s="12">
        <v>54.8</v>
      </c>
      <c r="AF7" s="12">
        <v>16.600000000000001</v>
      </c>
      <c r="AG7" s="12">
        <v>68</v>
      </c>
      <c r="AH7" s="12"/>
      <c r="AI7" s="24">
        <f>SUM(C7:AG7)</f>
        <v>1515.59</v>
      </c>
    </row>
    <row r="8" spans="1:136" x14ac:dyDescent="0.25">
      <c r="A8" s="11" t="s">
        <v>106</v>
      </c>
      <c r="B8" s="12">
        <v>30.2</v>
      </c>
      <c r="C8" s="12">
        <v>27.2</v>
      </c>
      <c r="D8" s="12">
        <v>37.200000000000003</v>
      </c>
      <c r="E8" s="12">
        <v>30.9</v>
      </c>
      <c r="F8" s="12">
        <v>29.5</v>
      </c>
      <c r="G8" s="12">
        <v>18.7</v>
      </c>
      <c r="H8" s="12">
        <v>17.600000000000001</v>
      </c>
      <c r="I8" s="12">
        <v>24.9</v>
      </c>
      <c r="J8" s="12">
        <v>22.6</v>
      </c>
      <c r="K8" s="12">
        <v>34.4</v>
      </c>
      <c r="L8" s="12">
        <v>18.600000000000001</v>
      </c>
      <c r="M8" s="12">
        <v>21.2</v>
      </c>
      <c r="N8" s="12">
        <v>15.7</v>
      </c>
      <c r="O8" s="12">
        <v>17.600000000000001</v>
      </c>
      <c r="P8" s="12">
        <v>29.8</v>
      </c>
      <c r="Q8" s="12">
        <v>29.3</v>
      </c>
      <c r="R8" s="12">
        <v>29.4</v>
      </c>
      <c r="S8" s="12">
        <v>24.6</v>
      </c>
      <c r="T8" s="12">
        <v>24.2</v>
      </c>
      <c r="U8" s="12">
        <v>29.5</v>
      </c>
      <c r="V8" s="12">
        <v>20.7</v>
      </c>
      <c r="W8" s="12">
        <v>24.2</v>
      </c>
      <c r="X8" s="12">
        <v>25.7</v>
      </c>
      <c r="Y8" s="12">
        <v>21.5</v>
      </c>
      <c r="Z8" s="12">
        <v>29.7</v>
      </c>
      <c r="AA8" s="12">
        <v>20.9</v>
      </c>
      <c r="AB8" s="12">
        <v>23.5</v>
      </c>
      <c r="AC8" s="12">
        <v>17.399999999999999</v>
      </c>
      <c r="AD8" s="12">
        <v>23.6</v>
      </c>
      <c r="AE8" s="12">
        <v>26.8</v>
      </c>
      <c r="AF8" s="12">
        <v>21</v>
      </c>
      <c r="AG8" s="12">
        <v>20.7</v>
      </c>
      <c r="AI8" s="24">
        <f>SUM(C8:AG8)</f>
        <v>758.60000000000014</v>
      </c>
      <c r="AJ8" s="21">
        <f>AVERAGE(C8:AG8)</f>
        <v>24.470967741935489</v>
      </c>
      <c r="EF8" s="33" t="s">
        <v>152</v>
      </c>
    </row>
    <row r="11" spans="1:136" x14ac:dyDescent="0.25">
      <c r="EF11" s="10">
        <f>'Mar24'!$AI4</f>
        <v>2271.4</v>
      </c>
    </row>
    <row r="14" spans="1:136" x14ac:dyDescent="0.25">
      <c r="EF14" s="12">
        <f>'Mar24'!$AI$7</f>
        <v>1515.59</v>
      </c>
    </row>
    <row r="16" spans="1:136" x14ac:dyDescent="0.25">
      <c r="EF16" s="12">
        <f>'Mar24'!$AI$8</f>
        <v>758.60000000000014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AF9" sqref="AF9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27.3</v>
      </c>
      <c r="C3" s="12">
        <v>30</v>
      </c>
      <c r="D3" s="12">
        <v>27.9</v>
      </c>
      <c r="E3" s="12">
        <v>26.5</v>
      </c>
      <c r="F3" s="12">
        <v>24.1</v>
      </c>
      <c r="G3" s="12">
        <v>23.8</v>
      </c>
      <c r="H3" s="12">
        <v>20.5</v>
      </c>
      <c r="I3" s="12">
        <v>24.2</v>
      </c>
      <c r="J3" s="12">
        <v>20.9</v>
      </c>
      <c r="K3" s="12">
        <v>7.01</v>
      </c>
      <c r="L3" s="12">
        <v>29.6</v>
      </c>
      <c r="M3" s="12">
        <v>20.5</v>
      </c>
      <c r="N3" s="12">
        <v>20.3</v>
      </c>
      <c r="O3" s="12">
        <v>20.9</v>
      </c>
      <c r="P3" s="12">
        <v>19.8</v>
      </c>
      <c r="Q3" s="12">
        <v>26.7</v>
      </c>
      <c r="R3" s="12">
        <v>30</v>
      </c>
      <c r="S3" s="12">
        <v>30</v>
      </c>
      <c r="T3" s="12">
        <v>30</v>
      </c>
      <c r="U3" s="12">
        <v>13</v>
      </c>
      <c r="V3" s="12">
        <v>30</v>
      </c>
      <c r="W3" s="12">
        <v>30</v>
      </c>
      <c r="X3" s="12">
        <v>30</v>
      </c>
      <c r="Y3" s="12">
        <v>30</v>
      </c>
      <c r="Z3" s="12">
        <v>29.9</v>
      </c>
      <c r="AA3" s="12">
        <v>30</v>
      </c>
      <c r="AB3" s="12">
        <v>28.4</v>
      </c>
      <c r="AC3" s="12">
        <v>30</v>
      </c>
      <c r="AD3" s="12">
        <v>9.2100000000000009</v>
      </c>
      <c r="AE3" s="12">
        <v>25.7</v>
      </c>
      <c r="AF3" s="12">
        <v>21.8</v>
      </c>
      <c r="AG3" s="12"/>
      <c r="AH3" s="12"/>
      <c r="AI3" s="12"/>
    </row>
    <row r="4" spans="1:136" s="7" customFormat="1" x14ac:dyDescent="0.25">
      <c r="A4" s="13" t="s">
        <v>30</v>
      </c>
      <c r="B4" s="16">
        <v>88.8</v>
      </c>
      <c r="C4" s="7">
        <v>78.7</v>
      </c>
      <c r="D4" s="7">
        <v>129</v>
      </c>
      <c r="E4" s="7">
        <v>64.099999999999994</v>
      </c>
      <c r="F4" s="7">
        <v>85.4</v>
      </c>
      <c r="G4" s="7">
        <v>122</v>
      </c>
      <c r="H4" s="7">
        <v>131</v>
      </c>
      <c r="I4" s="7">
        <v>115</v>
      </c>
      <c r="J4" s="7">
        <v>109</v>
      </c>
      <c r="K4" s="7">
        <v>29.1</v>
      </c>
      <c r="L4" s="7">
        <v>96.2</v>
      </c>
      <c r="M4" s="7">
        <v>151</v>
      </c>
      <c r="N4" s="7">
        <v>150</v>
      </c>
      <c r="O4" s="7">
        <v>151</v>
      </c>
      <c r="P4" s="7">
        <v>151</v>
      </c>
      <c r="Q4" s="7">
        <v>116</v>
      </c>
      <c r="R4" s="7">
        <v>127</v>
      </c>
      <c r="S4" s="7">
        <v>114</v>
      </c>
      <c r="T4" s="7">
        <v>92.4</v>
      </c>
      <c r="U4" s="7">
        <v>46.8</v>
      </c>
      <c r="V4" s="7">
        <v>115</v>
      </c>
      <c r="W4" s="7">
        <v>88.5</v>
      </c>
      <c r="X4" s="7">
        <v>65.099999999999994</v>
      </c>
      <c r="Y4" s="7">
        <v>74.2</v>
      </c>
      <c r="Z4" s="16">
        <v>94.6</v>
      </c>
      <c r="AA4" s="16">
        <v>152</v>
      </c>
      <c r="AB4" s="16">
        <v>84.1</v>
      </c>
      <c r="AC4" s="16">
        <v>159</v>
      </c>
      <c r="AD4" s="16">
        <v>42.8</v>
      </c>
      <c r="AE4" s="16">
        <v>145</v>
      </c>
      <c r="AF4" s="16">
        <v>139</v>
      </c>
      <c r="AG4" s="16"/>
      <c r="AH4" s="16"/>
      <c r="AI4" s="9">
        <f>SUM(C4:AG4)</f>
        <v>3218</v>
      </c>
      <c r="AJ4" s="14">
        <f>AVERAGE(C4:AG4)</f>
        <v>107.26666666666667</v>
      </c>
      <c r="AK4" s="15"/>
    </row>
    <row r="5" spans="1:136" x14ac:dyDescent="0.25">
      <c r="A5" s="11" t="s">
        <v>0</v>
      </c>
      <c r="B5" s="10">
        <v>278387</v>
      </c>
      <c r="C5" s="10">
        <v>278466</v>
      </c>
      <c r="D5" s="10">
        <v>278595</v>
      </c>
      <c r="E5" s="10">
        <v>278659</v>
      </c>
      <c r="F5" s="10">
        <v>278744</v>
      </c>
      <c r="G5" s="10">
        <v>278867</v>
      </c>
      <c r="H5" s="10">
        <v>278998</v>
      </c>
      <c r="I5" s="10">
        <v>279113</v>
      </c>
      <c r="J5" s="10">
        <v>279221</v>
      </c>
      <c r="K5" s="10">
        <v>279250</v>
      </c>
      <c r="L5" s="10">
        <v>279346</v>
      </c>
      <c r="M5" s="10">
        <v>279497</v>
      </c>
      <c r="N5" s="10">
        <v>279647</v>
      </c>
      <c r="O5" s="10">
        <v>279798</v>
      </c>
      <c r="P5" s="10">
        <v>279949</v>
      </c>
      <c r="Q5" s="10">
        <v>280065</v>
      </c>
      <c r="R5" s="10">
        <v>280193</v>
      </c>
      <c r="S5" s="10">
        <v>280306</v>
      </c>
      <c r="T5" s="10">
        <v>280399</v>
      </c>
      <c r="U5" s="10">
        <v>280445</v>
      </c>
      <c r="V5" s="10">
        <v>280561</v>
      </c>
      <c r="W5" s="10">
        <v>280649</v>
      </c>
      <c r="X5" s="10">
        <v>280714</v>
      </c>
      <c r="Y5" s="10">
        <v>280788</v>
      </c>
      <c r="Z5" s="10">
        <v>280883</v>
      </c>
      <c r="AA5" s="10">
        <v>281035</v>
      </c>
      <c r="AB5" s="10">
        <v>281119</v>
      </c>
      <c r="AC5" s="10">
        <v>281277</v>
      </c>
      <c r="AD5" s="10">
        <v>281320</v>
      </c>
      <c r="AE5" s="10">
        <v>281465</v>
      </c>
      <c r="AF5" s="10">
        <v>281604</v>
      </c>
      <c r="AG5" s="10"/>
      <c r="AI5" s="10">
        <f>MAX(C5:AG5)-B5</f>
        <v>3217</v>
      </c>
    </row>
    <row r="6" spans="1:136" s="31" customFormat="1" x14ac:dyDescent="0.25">
      <c r="A6" s="29"/>
      <c r="B6" s="32"/>
      <c r="C6" s="32">
        <f>C5-$B$5-SUM($C$4:C4)</f>
        <v>0.29999999999999716</v>
      </c>
      <c r="D6" s="32">
        <f>D5-$B$5-SUM($C$4:D4)</f>
        <v>0.30000000000001137</v>
      </c>
      <c r="E6" s="32">
        <f>E5-$B$5-SUM($C$4:E4)</f>
        <v>0.20000000000004547</v>
      </c>
      <c r="F6" s="32">
        <f>F5-$B$5-SUM($C$4:F4)</f>
        <v>-0.19999999999993179</v>
      </c>
      <c r="G6" s="32">
        <f>G5-$B$5-SUM($C$4:G4)</f>
        <v>0.80000000000006821</v>
      </c>
      <c r="H6" s="32">
        <f>H5-$B$5-SUM($C$4:H4)</f>
        <v>0.80000000000006821</v>
      </c>
      <c r="I6" s="32">
        <f>I5-$B$5-SUM($C$4:I4)</f>
        <v>0.80000000000006821</v>
      </c>
      <c r="J6" s="32">
        <f>J5-$B$5-SUM($C$4:J4)</f>
        <v>-0.19999999999993179</v>
      </c>
      <c r="K6" s="32">
        <f>K5-$B$5-SUM($C$4:K4)</f>
        <v>-0.29999999999995453</v>
      </c>
      <c r="L6" s="32">
        <f>L5-$B$5-SUM($C$4:L4)</f>
        <v>-0.5</v>
      </c>
      <c r="M6" s="32">
        <f>M5-$B$5-SUM($C$4:M4)</f>
        <v>-0.5</v>
      </c>
      <c r="N6" s="32">
        <f>N5-$B$5-SUM($C$4:N4)</f>
        <v>-0.5</v>
      </c>
      <c r="O6" s="32">
        <f>O5-$B$5-SUM($C$4:O4)</f>
        <v>-0.5</v>
      </c>
      <c r="P6" s="32">
        <f>P5-$B$5-SUM($C$4:P4)</f>
        <v>-0.5</v>
      </c>
      <c r="Q6" s="32">
        <f>Q5-$B$5-SUM($C$4:Q4)</f>
        <v>-0.5</v>
      </c>
      <c r="R6" s="32">
        <f>R5-$B$5-SUM($C$4:R4)</f>
        <v>0.5</v>
      </c>
      <c r="S6" s="32">
        <f>S5-$B$5-SUM($C$4:S4)</f>
        <v>-0.5</v>
      </c>
      <c r="T6" s="32">
        <f>T5-$B$5-SUM($C$4:T4)</f>
        <v>9.9999999999909051E-2</v>
      </c>
      <c r="U6" s="32">
        <f>U5-$B$5-SUM($C$4:U4)</f>
        <v>-0.70000000000027285</v>
      </c>
      <c r="V6" s="32">
        <f>V5-$B$5-SUM($C$4:V4)</f>
        <v>0.29999999999972715</v>
      </c>
      <c r="W6" s="32">
        <f>W5-$B$5-SUM($C$4:W4)</f>
        <v>-0.20000000000027285</v>
      </c>
      <c r="X6" s="32">
        <f>X5-$B$5-SUM($C$4:X4)</f>
        <v>-0.3000000000001819</v>
      </c>
      <c r="Y6" s="32">
        <f>Y5-$B$5-SUM($C$4:Y4)</f>
        <v>-0.5</v>
      </c>
      <c r="Z6" s="32">
        <f>Z5-$B$5-SUM($C$4:Z4)</f>
        <v>-9.9999999999909051E-2</v>
      </c>
      <c r="AA6" s="32">
        <f>AA5-$B$5-SUM($C$4:AA4)</f>
        <v>-9.9999999999909051E-2</v>
      </c>
      <c r="AB6" s="32">
        <f>AB5-$B$5-SUM($C$4:AB4)</f>
        <v>-0.1999999999998181</v>
      </c>
      <c r="AC6" s="32">
        <f>AC5-$B$5-SUM($C$4:AC4)</f>
        <v>-1.1999999999998181</v>
      </c>
      <c r="AD6" s="32">
        <f>AD5-$B$5-SUM($C$4:AD4)</f>
        <v>-1</v>
      </c>
      <c r="AE6" s="32">
        <f>AE5-$B$5-SUM($C$4:AE4)</f>
        <v>-1</v>
      </c>
      <c r="AF6" s="32">
        <f>AF5-$B$5-SUM($C$4:AF4)</f>
        <v>-1</v>
      </c>
      <c r="AG6" s="32">
        <f>AG5-$B$5-SUM($C$4:AG4)</f>
        <v>-281605</v>
      </c>
    </row>
    <row r="7" spans="1:136" x14ac:dyDescent="0.25">
      <c r="A7" s="11" t="s">
        <v>118</v>
      </c>
      <c r="B7" s="12">
        <v>68</v>
      </c>
      <c r="C7" s="12">
        <v>51.2</v>
      </c>
      <c r="D7" s="12">
        <v>107</v>
      </c>
      <c r="E7" s="12">
        <v>40.700000000000003</v>
      </c>
      <c r="F7" s="12">
        <v>53.8</v>
      </c>
      <c r="G7" s="12">
        <v>95.1</v>
      </c>
      <c r="H7" s="12">
        <v>106</v>
      </c>
      <c r="I7" s="12">
        <v>86.5</v>
      </c>
      <c r="J7" s="12">
        <v>89.5</v>
      </c>
      <c r="K7" s="12">
        <v>9.1</v>
      </c>
      <c r="L7" s="12">
        <v>76.2</v>
      </c>
      <c r="M7" s="12">
        <v>121</v>
      </c>
      <c r="N7" s="12">
        <v>125</v>
      </c>
      <c r="O7" s="12">
        <v>122</v>
      </c>
      <c r="P7" s="12">
        <v>121</v>
      </c>
      <c r="Q7" s="12">
        <v>88.1</v>
      </c>
      <c r="R7" s="12">
        <v>93.2</v>
      </c>
      <c r="S7" s="12">
        <v>85.7</v>
      </c>
      <c r="T7" s="12">
        <v>57.7</v>
      </c>
      <c r="U7" s="12">
        <v>20.9</v>
      </c>
      <c r="V7" s="12">
        <v>85.6</v>
      </c>
      <c r="W7" s="12">
        <v>60.4</v>
      </c>
      <c r="X7" s="12">
        <v>37.700000000000003</v>
      </c>
      <c r="Y7" s="12">
        <v>48.3</v>
      </c>
      <c r="Z7" s="12">
        <v>63.4</v>
      </c>
      <c r="AA7" s="12">
        <v>114</v>
      </c>
      <c r="AB7" s="12">
        <v>49.8</v>
      </c>
      <c r="AC7" s="12">
        <v>118</v>
      </c>
      <c r="AD7" s="12">
        <v>16.600000000000001</v>
      </c>
      <c r="AE7" s="12">
        <v>106</v>
      </c>
      <c r="AF7" s="12">
        <v>106</v>
      </c>
      <c r="AG7" s="12"/>
      <c r="AH7" s="12"/>
      <c r="AI7" s="24">
        <f>SUM(C7:AG7)</f>
        <v>2355.5</v>
      </c>
    </row>
    <row r="8" spans="1:136" x14ac:dyDescent="0.25">
      <c r="A8" s="11" t="s">
        <v>106</v>
      </c>
      <c r="B8" s="12">
        <v>20.7</v>
      </c>
      <c r="C8" s="12">
        <v>27.4</v>
      </c>
      <c r="D8" s="12">
        <v>22.6</v>
      </c>
      <c r="E8" s="12">
        <v>23.3</v>
      </c>
      <c r="F8" s="12">
        <v>31.6</v>
      </c>
      <c r="G8" s="12">
        <v>27.2</v>
      </c>
      <c r="H8" s="12">
        <v>25.4</v>
      </c>
      <c r="I8" s="12">
        <v>28.3</v>
      </c>
      <c r="J8" s="12">
        <v>19</v>
      </c>
      <c r="K8" s="12">
        <v>20</v>
      </c>
      <c r="L8" s="12">
        <v>19.899999999999999</v>
      </c>
      <c r="M8" s="12">
        <v>29.9</v>
      </c>
      <c r="N8" s="12">
        <v>24.9</v>
      </c>
      <c r="O8" s="12">
        <v>28.9</v>
      </c>
      <c r="P8" s="12">
        <v>30</v>
      </c>
      <c r="Q8" s="12">
        <v>27.7</v>
      </c>
      <c r="R8" s="12">
        <v>34.299999999999997</v>
      </c>
      <c r="S8" s="12">
        <v>27.9</v>
      </c>
      <c r="T8" s="12">
        <v>34.700000000000003</v>
      </c>
      <c r="U8" s="12">
        <v>25.9</v>
      </c>
      <c r="V8" s="12">
        <v>29.6</v>
      </c>
      <c r="W8" s="12">
        <v>28.1</v>
      </c>
      <c r="X8" s="12">
        <v>27.4</v>
      </c>
      <c r="Y8" s="12">
        <v>25.9</v>
      </c>
      <c r="Z8" s="12">
        <v>31.2</v>
      </c>
      <c r="AA8" s="12">
        <v>37.799999999999997</v>
      </c>
      <c r="AB8" s="12">
        <v>34.299999999999997</v>
      </c>
      <c r="AC8" s="12">
        <v>40.6</v>
      </c>
      <c r="AD8" s="12">
        <v>26.2</v>
      </c>
      <c r="AE8" s="12">
        <v>38.700000000000003</v>
      </c>
      <c r="AF8" s="12">
        <v>32.6</v>
      </c>
      <c r="AG8" s="12"/>
      <c r="AI8" s="24">
        <f>SUM(C8:AG8)</f>
        <v>861.3</v>
      </c>
      <c r="AJ8" s="21">
        <f>AVERAGE(C8:AG8)</f>
        <v>28.709999999999997</v>
      </c>
      <c r="EF8" s="33" t="s">
        <v>152</v>
      </c>
    </row>
    <row r="11" spans="1:136" x14ac:dyDescent="0.25">
      <c r="EF11" s="10">
        <f>'Apr24'!$AI4</f>
        <v>3218</v>
      </c>
    </row>
    <row r="14" spans="1:136" x14ac:dyDescent="0.25">
      <c r="EF14" s="12">
        <f>'Apr24'!$AI$7</f>
        <v>2355.5</v>
      </c>
    </row>
    <row r="16" spans="1:136" x14ac:dyDescent="0.25">
      <c r="EF16" s="12">
        <f>'Apr24'!$AI$8</f>
        <v>861.3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C6" sqref="C6:AG6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21.8</v>
      </c>
      <c r="C3" s="12">
        <v>21.9</v>
      </c>
      <c r="D3" s="12">
        <v>26.9</v>
      </c>
      <c r="E3" s="12">
        <v>30</v>
      </c>
      <c r="F3" s="12">
        <v>30</v>
      </c>
      <c r="G3" s="12">
        <v>30</v>
      </c>
      <c r="H3" s="12">
        <v>16.600000000000001</v>
      </c>
      <c r="I3" s="12">
        <v>15.4</v>
      </c>
      <c r="J3" s="12">
        <v>30</v>
      </c>
      <c r="K3" s="12">
        <v>30</v>
      </c>
      <c r="L3" s="12">
        <v>22.2</v>
      </c>
      <c r="M3" s="12">
        <v>21.8</v>
      </c>
      <c r="N3" s="12">
        <v>24.6</v>
      </c>
      <c r="O3" s="12">
        <v>30</v>
      </c>
      <c r="P3" s="12">
        <v>28.1</v>
      </c>
      <c r="Q3" s="12">
        <v>30</v>
      </c>
      <c r="R3" s="12">
        <v>30</v>
      </c>
      <c r="S3" s="12">
        <v>30</v>
      </c>
      <c r="T3" s="12">
        <v>30</v>
      </c>
      <c r="U3" s="12">
        <v>23.2</v>
      </c>
      <c r="V3" s="12">
        <v>30</v>
      </c>
      <c r="W3" s="12">
        <v>30</v>
      </c>
      <c r="X3" s="12">
        <v>30</v>
      </c>
      <c r="Y3" s="12">
        <v>21</v>
      </c>
      <c r="Z3" s="12">
        <v>30</v>
      </c>
      <c r="AA3" s="12">
        <v>23.8</v>
      </c>
      <c r="AB3" s="12">
        <v>28.2</v>
      </c>
      <c r="AC3" s="12">
        <v>20.8</v>
      </c>
      <c r="AD3" s="12">
        <v>25</v>
      </c>
      <c r="AE3" s="12">
        <v>30</v>
      </c>
      <c r="AF3" s="12">
        <v>30</v>
      </c>
      <c r="AG3" s="12">
        <v>17.3</v>
      </c>
      <c r="AH3" s="12"/>
      <c r="AI3" s="12"/>
    </row>
    <row r="4" spans="1:136" s="7" customFormat="1" x14ac:dyDescent="0.25">
      <c r="A4" s="13" t="s">
        <v>30</v>
      </c>
      <c r="B4" s="16">
        <v>139</v>
      </c>
      <c r="C4" s="7">
        <v>97.1</v>
      </c>
      <c r="D4" s="7">
        <v>67.400000000000006</v>
      </c>
      <c r="E4" s="7">
        <v>87.1</v>
      </c>
      <c r="F4" s="7">
        <v>143</v>
      </c>
      <c r="G4" s="7">
        <v>121</v>
      </c>
      <c r="H4" s="7">
        <v>63.2</v>
      </c>
      <c r="I4" s="7">
        <v>53.5</v>
      </c>
      <c r="J4" s="7">
        <v>110</v>
      </c>
      <c r="K4" s="7">
        <v>131</v>
      </c>
      <c r="L4" s="7">
        <v>187</v>
      </c>
      <c r="M4" s="7">
        <v>186</v>
      </c>
      <c r="N4" s="7">
        <v>175</v>
      </c>
      <c r="O4" s="7">
        <v>153</v>
      </c>
      <c r="P4" s="7">
        <v>147</v>
      </c>
      <c r="Q4" s="7">
        <v>94.8</v>
      </c>
      <c r="R4" s="7">
        <v>75.599999999999994</v>
      </c>
      <c r="S4" s="7">
        <v>154</v>
      </c>
      <c r="T4" s="7">
        <v>150</v>
      </c>
      <c r="U4" s="7">
        <v>165</v>
      </c>
      <c r="V4" s="7">
        <v>148</v>
      </c>
      <c r="W4" s="7">
        <v>120</v>
      </c>
      <c r="X4" s="7">
        <v>134</v>
      </c>
      <c r="Y4" s="7">
        <v>84.4</v>
      </c>
      <c r="Z4" s="16">
        <v>119</v>
      </c>
      <c r="AA4" s="16">
        <v>195</v>
      </c>
      <c r="AB4" s="16">
        <v>132</v>
      </c>
      <c r="AC4" s="16">
        <v>56</v>
      </c>
      <c r="AD4" s="16">
        <v>204</v>
      </c>
      <c r="AE4" s="16">
        <v>98.8</v>
      </c>
      <c r="AF4" s="16">
        <v>97.5</v>
      </c>
      <c r="AG4" s="16">
        <v>64.099999999999994</v>
      </c>
      <c r="AH4" s="16"/>
      <c r="AI4" s="9">
        <f>SUM(C4:AG4)</f>
        <v>3813.5</v>
      </c>
      <c r="AJ4" s="14">
        <f>AVERAGE(C4:AG4)</f>
        <v>123.01612903225806</v>
      </c>
      <c r="AK4" s="15"/>
    </row>
    <row r="5" spans="1:136" x14ac:dyDescent="0.25">
      <c r="A5" s="11" t="s">
        <v>0</v>
      </c>
      <c r="B5" s="10">
        <v>281604</v>
      </c>
      <c r="C5" s="10">
        <v>281701</v>
      </c>
      <c r="D5" s="10">
        <v>281769</v>
      </c>
      <c r="E5" s="10">
        <v>281856</v>
      </c>
      <c r="F5" s="10">
        <v>281998</v>
      </c>
      <c r="G5" s="10">
        <v>282119</v>
      </c>
      <c r="H5" s="10">
        <v>282183</v>
      </c>
      <c r="I5" s="10">
        <v>282236</v>
      </c>
      <c r="J5" s="10">
        <v>282346</v>
      </c>
      <c r="K5" s="10">
        <v>282477</v>
      </c>
      <c r="L5" s="10">
        <v>282665</v>
      </c>
      <c r="M5" s="10">
        <v>282850</v>
      </c>
      <c r="N5" s="10">
        <v>283026</v>
      </c>
      <c r="O5" s="10">
        <v>283178</v>
      </c>
      <c r="P5" s="10">
        <v>283325</v>
      </c>
      <c r="Q5" s="10">
        <v>283420</v>
      </c>
      <c r="R5" s="10">
        <v>283496</v>
      </c>
      <c r="S5" s="10">
        <v>283649</v>
      </c>
      <c r="T5" s="10">
        <v>283799</v>
      </c>
      <c r="U5" s="10">
        <v>283964</v>
      </c>
      <c r="V5" s="10">
        <v>284113</v>
      </c>
      <c r="W5" s="10">
        <v>284233</v>
      </c>
      <c r="X5" s="10">
        <v>284367</v>
      </c>
      <c r="Y5" s="10">
        <v>284451</v>
      </c>
      <c r="Z5" s="10">
        <v>284570</v>
      </c>
      <c r="AA5" s="10">
        <v>284765</v>
      </c>
      <c r="AB5" s="10">
        <v>284897</v>
      </c>
      <c r="AC5" s="10">
        <v>284953</v>
      </c>
      <c r="AD5" s="10">
        <v>285157</v>
      </c>
      <c r="AE5" s="10">
        <v>285256</v>
      </c>
      <c r="AF5" s="10">
        <v>285353</v>
      </c>
      <c r="AG5" s="10">
        <v>285417</v>
      </c>
      <c r="AI5" s="10">
        <f>MAX(C5:AG5)-B5</f>
        <v>3813</v>
      </c>
    </row>
    <row r="6" spans="1:136" s="31" customFormat="1" x14ac:dyDescent="0.25">
      <c r="A6" s="29"/>
      <c r="B6" s="32"/>
      <c r="C6" s="32">
        <f>C5-$B$5-SUM($C$4:C4)</f>
        <v>-9.9999999999994316E-2</v>
      </c>
      <c r="D6" s="32">
        <f>D5-$B$5-SUM($C$4:D4)</f>
        <v>0.5</v>
      </c>
      <c r="E6" s="32">
        <f>E5-$B$5-SUM($C$4:E4)</f>
        <v>0.40000000000000568</v>
      </c>
      <c r="F6" s="32">
        <f>F5-$B$5-SUM($C$4:F4)</f>
        <v>-0.60000000000002274</v>
      </c>
      <c r="G6" s="32">
        <f>G5-$B$5-SUM($C$4:G4)</f>
        <v>-0.60000000000002274</v>
      </c>
      <c r="H6" s="32">
        <f>H5-$B$5-SUM($C$4:H4)</f>
        <v>0.19999999999993179</v>
      </c>
      <c r="I6" s="32">
        <f>I5-$B$5-SUM($C$4:I4)</f>
        <v>-0.30000000000006821</v>
      </c>
      <c r="J6" s="32">
        <f>J5-$B$5-SUM($C$4:J4)</f>
        <v>-0.30000000000006821</v>
      </c>
      <c r="K6" s="32">
        <f>K5-$B$5-SUM($C$4:K4)</f>
        <v>-0.30000000000006821</v>
      </c>
      <c r="L6" s="32">
        <f>L5-$B$5-SUM($C$4:L4)</f>
        <v>0.6999999999998181</v>
      </c>
      <c r="M6" s="32">
        <f>M5-$B$5-SUM($C$4:M4)</f>
        <v>-0.3000000000001819</v>
      </c>
      <c r="N6" s="32">
        <f>N5-$B$5-SUM($C$4:N4)</f>
        <v>0.6999999999998181</v>
      </c>
      <c r="O6" s="32">
        <f>O5-$B$5-SUM($C$4:O4)</f>
        <v>-0.3000000000001819</v>
      </c>
      <c r="P6" s="32">
        <f>P5-$B$5-SUM($C$4:P4)</f>
        <v>-0.3000000000001819</v>
      </c>
      <c r="Q6" s="32">
        <f>Q5-$B$5-SUM($C$4:Q4)</f>
        <v>-0.10000000000013642</v>
      </c>
      <c r="R6" s="32">
        <f>R5-$B$5-SUM($C$4:R4)</f>
        <v>0.29999999999995453</v>
      </c>
      <c r="S6" s="32">
        <f>S5-$B$5-SUM($C$4:S4)</f>
        <v>-0.70000000000004547</v>
      </c>
      <c r="T6" s="32">
        <f>T5-$B$5-SUM($C$4:T4)</f>
        <v>-0.6999999999998181</v>
      </c>
      <c r="U6" s="32">
        <f>U5-$B$5-SUM($C$4:U4)</f>
        <v>-0.6999999999998181</v>
      </c>
      <c r="V6" s="32">
        <f>V5-$B$5-SUM($C$4:V4)</f>
        <v>0.3000000000001819</v>
      </c>
      <c r="W6" s="32">
        <f>W5-$B$5-SUM($C$4:W4)</f>
        <v>0.3000000000001819</v>
      </c>
      <c r="X6" s="32">
        <f>X5-$B$5-SUM($C$4:X4)</f>
        <v>0.3000000000001819</v>
      </c>
      <c r="Y6" s="32">
        <f>Y5-$B$5-SUM($C$4:Y4)</f>
        <v>-9.9999999999909051E-2</v>
      </c>
      <c r="Z6" s="32">
        <f>Z5-$B$5-SUM($C$4:Z4)</f>
        <v>-9.9999999999909051E-2</v>
      </c>
      <c r="AA6" s="32">
        <f>AA5-$B$5-SUM($C$4:AA4)</f>
        <v>-9.9999999999909051E-2</v>
      </c>
      <c r="AB6" s="32">
        <f>AB5-$B$5-SUM($C$4:AB4)</f>
        <v>-9.9999999999909051E-2</v>
      </c>
      <c r="AC6" s="32">
        <f>AC5-$B$5-SUM($C$4:AC4)</f>
        <v>-9.9999999999909051E-2</v>
      </c>
      <c r="AD6" s="32">
        <f>AD5-$B$5-SUM($C$4:AD4)</f>
        <v>-9.9999999999909051E-2</v>
      </c>
      <c r="AE6" s="32">
        <f>AE5-$B$5-SUM($C$4:AE4)</f>
        <v>9.9999999999909051E-2</v>
      </c>
      <c r="AF6" s="32">
        <f>AF5-$B$5-SUM($C$4:AF4)</f>
        <v>-0.40000000000009095</v>
      </c>
      <c r="AG6" s="32">
        <f>AG5-$B$5-SUM($C$4:AG4)</f>
        <v>-0.5</v>
      </c>
    </row>
    <row r="7" spans="1:136" x14ac:dyDescent="0.25">
      <c r="A7" s="11" t="s">
        <v>118</v>
      </c>
      <c r="B7" s="12">
        <v>106</v>
      </c>
      <c r="C7" s="12">
        <v>72.599999999999994</v>
      </c>
      <c r="D7" s="12">
        <v>42.6</v>
      </c>
      <c r="E7" s="12">
        <v>62</v>
      </c>
      <c r="F7" s="12">
        <v>108</v>
      </c>
      <c r="G7" s="12">
        <v>93.6</v>
      </c>
      <c r="H7" s="12">
        <v>39.1</v>
      </c>
      <c r="I7" s="12">
        <v>24</v>
      </c>
      <c r="J7" s="12">
        <v>81.5</v>
      </c>
      <c r="K7" s="12">
        <v>93.7</v>
      </c>
      <c r="L7" s="12">
        <v>156</v>
      </c>
      <c r="M7" s="12">
        <v>147</v>
      </c>
      <c r="N7" s="12">
        <v>142</v>
      </c>
      <c r="O7" s="12">
        <v>109</v>
      </c>
      <c r="P7" s="12">
        <v>118</v>
      </c>
      <c r="Q7" s="12">
        <v>56</v>
      </c>
      <c r="R7" s="12">
        <v>48.2</v>
      </c>
      <c r="S7" s="12">
        <v>117</v>
      </c>
      <c r="T7" s="12">
        <v>108</v>
      </c>
      <c r="U7" s="12">
        <v>136</v>
      </c>
      <c r="V7" s="12">
        <v>121</v>
      </c>
      <c r="W7" s="12">
        <v>94.1</v>
      </c>
      <c r="X7" s="12">
        <v>103</v>
      </c>
      <c r="Y7" s="12">
        <v>51.2</v>
      </c>
      <c r="Z7" s="12">
        <v>82</v>
      </c>
      <c r="AA7" s="12">
        <v>149</v>
      </c>
      <c r="AB7" s="12">
        <v>91.5</v>
      </c>
      <c r="AC7" s="12">
        <v>26.4</v>
      </c>
      <c r="AD7" s="12">
        <v>170</v>
      </c>
      <c r="AE7" s="12">
        <v>58.7</v>
      </c>
      <c r="AF7" s="12">
        <v>56.6</v>
      </c>
      <c r="AG7" s="12">
        <v>28.5</v>
      </c>
      <c r="AH7" s="12"/>
      <c r="AI7" s="24">
        <f>SUM(C7:AG7)</f>
        <v>2786.2999999999993</v>
      </c>
    </row>
    <row r="8" spans="1:136" x14ac:dyDescent="0.25">
      <c r="A8" s="11" t="s">
        <v>106</v>
      </c>
      <c r="B8" s="12">
        <v>32.6</v>
      </c>
      <c r="C8" s="12">
        <v>24.5</v>
      </c>
      <c r="D8" s="12">
        <v>24.8</v>
      </c>
      <c r="E8" s="12">
        <v>25.1</v>
      </c>
      <c r="F8" s="12">
        <v>34.5</v>
      </c>
      <c r="G8" s="12">
        <v>27.4</v>
      </c>
      <c r="H8" s="12">
        <v>24</v>
      </c>
      <c r="I8" s="12">
        <v>29.5</v>
      </c>
      <c r="J8" s="12">
        <v>28.6</v>
      </c>
      <c r="K8" s="12">
        <v>37.4</v>
      </c>
      <c r="L8" s="12">
        <v>30.8</v>
      </c>
      <c r="M8" s="12">
        <v>39.200000000000003</v>
      </c>
      <c r="N8" s="12">
        <v>32.700000000000003</v>
      </c>
      <c r="O8" s="12">
        <v>43</v>
      </c>
      <c r="P8" s="12">
        <v>28.9</v>
      </c>
      <c r="Q8" s="12">
        <v>38.9</v>
      </c>
      <c r="R8" s="12">
        <v>27.4</v>
      </c>
      <c r="S8" s="12">
        <v>37</v>
      </c>
      <c r="T8" s="12">
        <v>41.7</v>
      </c>
      <c r="U8" s="12">
        <v>29.7</v>
      </c>
      <c r="V8" s="12">
        <v>27.9</v>
      </c>
      <c r="W8" s="12">
        <v>25.9</v>
      </c>
      <c r="X8" s="12">
        <v>30.6</v>
      </c>
      <c r="Y8" s="12">
        <v>33.200000000000003</v>
      </c>
      <c r="Z8" s="12">
        <v>36.799999999999997</v>
      </c>
      <c r="AA8" s="12">
        <v>46.1</v>
      </c>
      <c r="AB8" s="12">
        <v>40.299999999999997</v>
      </c>
      <c r="AC8" s="12">
        <v>29.6</v>
      </c>
      <c r="AD8" s="12">
        <v>34.200000000000003</v>
      </c>
      <c r="AE8" s="12">
        <v>40.200000000000003</v>
      </c>
      <c r="AF8" s="12">
        <v>40.9</v>
      </c>
      <c r="AG8" s="12">
        <v>35.6</v>
      </c>
      <c r="AI8" s="24">
        <f>SUM(C8:AG8)</f>
        <v>1026.4000000000001</v>
      </c>
      <c r="AJ8" s="21">
        <f>AVERAGE(C8:AG8)</f>
        <v>33.109677419354838</v>
      </c>
      <c r="EF8" s="33" t="s">
        <v>152</v>
      </c>
    </row>
    <row r="11" spans="1:136" x14ac:dyDescent="0.25">
      <c r="EF11" s="10">
        <f>'Mai24'!$AI4</f>
        <v>3813.5</v>
      </c>
    </row>
    <row r="14" spans="1:136" x14ac:dyDescent="0.25">
      <c r="EF14" s="12">
        <f>'Mai24'!$AI$7</f>
        <v>2786.2999999999993</v>
      </c>
    </row>
    <row r="16" spans="1:136" x14ac:dyDescent="0.25">
      <c r="EF16" s="12">
        <f>'Mai24'!$AI$8</f>
        <v>1026.4000000000001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"/>
  <sheetViews>
    <sheetView workbookViewId="0">
      <selection activeCell="AF9" sqref="AF9"/>
    </sheetView>
  </sheetViews>
  <sheetFormatPr baseColWidth="10" defaultRowHeight="13.2" x14ac:dyDescent="0.25"/>
  <cols>
    <col min="1" max="1" width="19" style="11" customWidth="1"/>
    <col min="2" max="2" width="6.77734375" style="11" customWidth="1"/>
    <col min="3" max="33" width="6.77734375" customWidth="1"/>
    <col min="34" max="34" width="2.33203125" customWidth="1"/>
    <col min="35" max="35" width="7.33203125" customWidth="1"/>
    <col min="36" max="36" width="11.441406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136" s="2" customFormat="1" x14ac:dyDescent="0.25">
      <c r="A1" s="11"/>
      <c r="B1" s="1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I1" s="2" t="s">
        <v>6</v>
      </c>
      <c r="AJ1" s="2" t="s">
        <v>107</v>
      </c>
      <c r="AK1" s="2" t="s">
        <v>8</v>
      </c>
    </row>
    <row r="2" spans="1:136" x14ac:dyDescent="0.25">
      <c r="B2" s="12"/>
      <c r="AN2" s="4"/>
    </row>
    <row r="3" spans="1:136" x14ac:dyDescent="0.25">
      <c r="A3" s="11" t="s">
        <v>29</v>
      </c>
      <c r="B3" s="12">
        <v>17.3</v>
      </c>
      <c r="C3" s="12">
        <v>27.4</v>
      </c>
      <c r="D3" s="12">
        <v>29.5</v>
      </c>
      <c r="E3" s="12">
        <v>30</v>
      </c>
      <c r="F3" s="12">
        <v>27</v>
      </c>
      <c r="G3" s="12">
        <v>30</v>
      </c>
      <c r="H3" s="12">
        <v>30</v>
      </c>
      <c r="I3" s="12">
        <v>23.5</v>
      </c>
      <c r="J3" s="12">
        <v>23</v>
      </c>
      <c r="K3" s="12">
        <v>23.1</v>
      </c>
      <c r="L3" s="12">
        <v>30</v>
      </c>
      <c r="M3" s="12">
        <v>30</v>
      </c>
      <c r="N3" s="12">
        <v>30</v>
      </c>
      <c r="O3" s="12">
        <v>26.2</v>
      </c>
      <c r="P3" s="12">
        <v>30</v>
      </c>
      <c r="Q3" s="12">
        <v>30</v>
      </c>
      <c r="R3" s="12">
        <v>30</v>
      </c>
      <c r="S3" s="12">
        <v>30</v>
      </c>
      <c r="T3" s="12">
        <v>24.8</v>
      </c>
      <c r="U3" s="12">
        <v>21.2</v>
      </c>
      <c r="V3" s="12">
        <v>27.4</v>
      </c>
      <c r="W3" s="12">
        <v>30</v>
      </c>
      <c r="X3" s="12">
        <v>25.6</v>
      </c>
      <c r="Y3" s="12">
        <v>30</v>
      </c>
      <c r="Z3" s="12">
        <v>30</v>
      </c>
      <c r="AA3" s="12">
        <v>21.7</v>
      </c>
      <c r="AB3" s="12">
        <v>26.2</v>
      </c>
      <c r="AC3" s="12">
        <v>25.9</v>
      </c>
      <c r="AD3" s="12">
        <v>29.1</v>
      </c>
      <c r="AE3" s="12">
        <v>19.600000000000001</v>
      </c>
      <c r="AF3" s="12">
        <v>29.8</v>
      </c>
      <c r="AG3" s="12"/>
      <c r="AH3" s="12"/>
      <c r="AI3" s="12"/>
    </row>
    <row r="4" spans="1:136" s="7" customFormat="1" x14ac:dyDescent="0.25">
      <c r="A4" s="13" t="s">
        <v>30</v>
      </c>
      <c r="B4" s="16">
        <v>64.099999999999994</v>
      </c>
      <c r="C4" s="7">
        <v>117</v>
      </c>
      <c r="D4" s="7">
        <v>99</v>
      </c>
      <c r="E4" s="7">
        <v>128</v>
      </c>
      <c r="F4" s="7">
        <v>197</v>
      </c>
      <c r="G4" s="7">
        <v>148</v>
      </c>
      <c r="H4" s="7">
        <v>146</v>
      </c>
      <c r="I4" s="7">
        <v>158</v>
      </c>
      <c r="J4" s="7">
        <v>113</v>
      </c>
      <c r="K4" s="7">
        <v>108</v>
      </c>
      <c r="L4" s="7">
        <v>185</v>
      </c>
      <c r="M4" s="7">
        <v>96.1</v>
      </c>
      <c r="N4" s="7">
        <v>203</v>
      </c>
      <c r="O4" s="7">
        <v>201</v>
      </c>
      <c r="P4" s="7">
        <v>95.8</v>
      </c>
      <c r="Q4" s="7">
        <v>173</v>
      </c>
      <c r="R4" s="7">
        <v>161</v>
      </c>
      <c r="S4" s="7">
        <v>131</v>
      </c>
      <c r="T4" s="7">
        <v>191</v>
      </c>
      <c r="U4" s="7">
        <v>184</v>
      </c>
      <c r="V4" s="7">
        <v>65.599999999999994</v>
      </c>
      <c r="W4" s="7">
        <v>82.3</v>
      </c>
      <c r="X4" s="7">
        <v>65.3</v>
      </c>
      <c r="Y4" s="7">
        <v>86.7</v>
      </c>
      <c r="Z4" s="16">
        <v>180</v>
      </c>
      <c r="AA4" s="16">
        <v>189</v>
      </c>
      <c r="AB4" s="16">
        <v>131</v>
      </c>
      <c r="AC4" s="16">
        <v>180</v>
      </c>
      <c r="AD4" s="16">
        <v>142</v>
      </c>
      <c r="AE4" s="16">
        <v>104</v>
      </c>
      <c r="AF4" s="16">
        <v>97.2</v>
      </c>
      <c r="AG4" s="16"/>
      <c r="AH4" s="16"/>
      <c r="AI4" s="9">
        <f>SUM(C4:AG4)</f>
        <v>4158</v>
      </c>
      <c r="AJ4" s="14">
        <f>AVERAGE(C4:AG4)</f>
        <v>138.6</v>
      </c>
      <c r="AK4" s="15"/>
    </row>
    <row r="5" spans="1:136" x14ac:dyDescent="0.25">
      <c r="A5" s="11" t="s">
        <v>0</v>
      </c>
      <c r="B5" s="10">
        <v>285417</v>
      </c>
      <c r="C5" s="10">
        <v>285534</v>
      </c>
      <c r="D5" s="10">
        <v>285634</v>
      </c>
      <c r="E5" s="10">
        <v>285761</v>
      </c>
      <c r="F5" s="10">
        <v>285958</v>
      </c>
      <c r="G5" s="10">
        <v>286106</v>
      </c>
      <c r="H5" s="10">
        <v>286252</v>
      </c>
      <c r="I5" s="10">
        <v>286409</v>
      </c>
      <c r="J5" s="10">
        <v>286523</v>
      </c>
      <c r="K5" s="10">
        <v>286631</v>
      </c>
      <c r="L5" s="10">
        <v>286816</v>
      </c>
      <c r="M5" s="10">
        <v>286912</v>
      </c>
      <c r="N5" s="10">
        <v>287116</v>
      </c>
      <c r="O5" s="10">
        <v>287317</v>
      </c>
      <c r="P5" s="10">
        <v>287413</v>
      </c>
      <c r="Q5" s="10">
        <v>287585</v>
      </c>
      <c r="R5" s="10">
        <v>287746</v>
      </c>
      <c r="S5" s="10">
        <v>287877</v>
      </c>
      <c r="T5" s="10">
        <v>288068</v>
      </c>
      <c r="U5" s="10">
        <v>288252</v>
      </c>
      <c r="V5" s="10">
        <v>288317</v>
      </c>
      <c r="W5" s="10">
        <v>288400</v>
      </c>
      <c r="X5" s="10">
        <v>288465</v>
      </c>
      <c r="Y5" s="10">
        <v>288552</v>
      </c>
      <c r="Z5" s="10">
        <v>288732</v>
      </c>
      <c r="AA5" s="10">
        <v>288921</v>
      </c>
      <c r="AB5" s="10">
        <v>289052</v>
      </c>
      <c r="AC5" s="10">
        <v>289233</v>
      </c>
      <c r="AD5" s="10">
        <v>289374</v>
      </c>
      <c r="AE5" s="10">
        <v>289479</v>
      </c>
      <c r="AF5" s="10">
        <v>289576</v>
      </c>
      <c r="AG5" s="10"/>
      <c r="AI5" s="10">
        <f>MAX(C5:AG5)-B5</f>
        <v>4159</v>
      </c>
    </row>
    <row r="6" spans="1:136" s="31" customFormat="1" x14ac:dyDescent="0.25">
      <c r="A6" s="29"/>
      <c r="B6" s="32"/>
      <c r="C6" s="32">
        <f>C5-$B$5-SUM($C$4:C4)</f>
        <v>0</v>
      </c>
      <c r="D6" s="32">
        <f>D5-$B$5-SUM($C$4:D4)</f>
        <v>1</v>
      </c>
      <c r="E6" s="32">
        <f>E5-$B$5-SUM($C$4:E4)</f>
        <v>0</v>
      </c>
      <c r="F6" s="32">
        <f>F5-$B$5-SUM($C$4:F4)</f>
        <v>0</v>
      </c>
      <c r="G6" s="32">
        <f>G5-$B$5-SUM($C$4:G4)</f>
        <v>0</v>
      </c>
      <c r="H6" s="32">
        <f>H5-$B$5-SUM($C$4:H4)</f>
        <v>0</v>
      </c>
      <c r="I6" s="32">
        <f>I5-$B$5-SUM($C$4:I4)</f>
        <v>-1</v>
      </c>
      <c r="J6" s="32">
        <f>J5-$B$5-SUM($C$4:J4)</f>
        <v>0</v>
      </c>
      <c r="K6" s="32">
        <f>K5-$B$5-SUM($C$4:K4)</f>
        <v>0</v>
      </c>
      <c r="L6" s="32">
        <f>L5-$B$5-SUM($C$4:L4)</f>
        <v>0</v>
      </c>
      <c r="M6" s="32">
        <f>M5-$B$5-SUM($C$4:M4)</f>
        <v>-9.9999999999909051E-2</v>
      </c>
      <c r="N6" s="32">
        <f>N5-$B$5-SUM($C$4:N4)</f>
        <v>0.90000000000009095</v>
      </c>
      <c r="O6" s="32">
        <f>O5-$B$5-SUM($C$4:O4)</f>
        <v>0.90000000000009095</v>
      </c>
      <c r="P6" s="32">
        <f>P5-$B$5-SUM($C$4:P4)</f>
        <v>1.1000000000001364</v>
      </c>
      <c r="Q6" s="32">
        <f>Q5-$B$5-SUM($C$4:Q4)</f>
        <v>0.1000000000003638</v>
      </c>
      <c r="R6" s="32">
        <f>R5-$B$5-SUM($C$4:R4)</f>
        <v>0.1000000000003638</v>
      </c>
      <c r="S6" s="32">
        <f>S5-$B$5-SUM($C$4:S4)</f>
        <v>0.1000000000003638</v>
      </c>
      <c r="T6" s="32">
        <f>T5-$B$5-SUM($C$4:T4)</f>
        <v>0.1000000000003638</v>
      </c>
      <c r="U6" s="32">
        <f>U5-$B$5-SUM($C$4:U4)</f>
        <v>0.1000000000003638</v>
      </c>
      <c r="V6" s="32">
        <f>V5-$B$5-SUM($C$4:V4)</f>
        <v>-0.49999999999954525</v>
      </c>
      <c r="W6" s="32">
        <f>W5-$B$5-SUM($C$4:W4)</f>
        <v>0.20000000000027285</v>
      </c>
      <c r="X6" s="32">
        <f>X5-$B$5-SUM($C$4:X4)</f>
        <v>-9.9999999999909051E-2</v>
      </c>
      <c r="Y6" s="32">
        <f>Y5-$B$5-SUM($C$4:Y4)</f>
        <v>0.20000000000027285</v>
      </c>
      <c r="Z6" s="32">
        <f>Z5-$B$5-SUM($C$4:Z4)</f>
        <v>0.20000000000027285</v>
      </c>
      <c r="AA6" s="32">
        <f>AA5-$B$5-SUM($C$4:AA4)</f>
        <v>0.20000000000027285</v>
      </c>
      <c r="AB6" s="32">
        <f>AB5-$B$5-SUM($C$4:AB4)</f>
        <v>0.20000000000027285</v>
      </c>
      <c r="AC6" s="32">
        <f>AC5-$B$5-SUM($C$4:AC4)</f>
        <v>1.2000000000002728</v>
      </c>
      <c r="AD6" s="32">
        <f>AD5-$B$5-SUM($C$4:AD4)</f>
        <v>0.20000000000027285</v>
      </c>
      <c r="AE6" s="32">
        <f>AE5-$B$5-SUM($C$4:AE4)</f>
        <v>1.2000000000002728</v>
      </c>
      <c r="AF6" s="32">
        <f>AF5-$B$5-SUM($C$4:AF4)</f>
        <v>1</v>
      </c>
      <c r="AG6" s="32">
        <f>AG5-$B$5-SUM($C$4:AG4)</f>
        <v>-289575</v>
      </c>
    </row>
    <row r="7" spans="1:136" x14ac:dyDescent="0.25">
      <c r="A7" s="11" t="s">
        <v>118</v>
      </c>
      <c r="B7" s="12">
        <v>28.5</v>
      </c>
      <c r="C7" s="12">
        <v>74.8</v>
      </c>
      <c r="D7" s="12">
        <v>54.1</v>
      </c>
      <c r="E7" s="12">
        <v>94.5</v>
      </c>
      <c r="F7" s="12">
        <v>160</v>
      </c>
      <c r="G7" s="12">
        <v>103</v>
      </c>
      <c r="H7" s="12">
        <v>114</v>
      </c>
      <c r="I7" s="12">
        <v>114</v>
      </c>
      <c r="J7" s="12">
        <v>84.3</v>
      </c>
      <c r="K7" s="12">
        <v>69.3</v>
      </c>
      <c r="L7" s="12">
        <v>139</v>
      </c>
      <c r="M7" s="12">
        <v>69.099999999999994</v>
      </c>
      <c r="N7" s="12">
        <v>160</v>
      </c>
      <c r="O7" s="12">
        <v>168</v>
      </c>
      <c r="P7" s="12">
        <v>65</v>
      </c>
      <c r="Q7" s="12">
        <v>137</v>
      </c>
      <c r="R7" s="12">
        <v>126</v>
      </c>
      <c r="S7" s="12">
        <v>103</v>
      </c>
      <c r="T7" s="12">
        <v>154</v>
      </c>
      <c r="U7" s="12">
        <v>155</v>
      </c>
      <c r="V7" s="12">
        <v>38.6</v>
      </c>
      <c r="W7" s="12">
        <v>56.5</v>
      </c>
      <c r="X7" s="12">
        <v>38</v>
      </c>
      <c r="Y7" s="12">
        <v>52.7</v>
      </c>
      <c r="Z7" s="12">
        <v>138</v>
      </c>
      <c r="AA7" s="12">
        <v>156</v>
      </c>
      <c r="AB7" s="12">
        <v>100</v>
      </c>
      <c r="AC7" s="12">
        <v>142</v>
      </c>
      <c r="AD7" s="12">
        <v>108</v>
      </c>
      <c r="AE7" s="12">
        <v>72.7</v>
      </c>
      <c r="AF7" s="12">
        <v>67.400000000000006</v>
      </c>
      <c r="AG7" s="12"/>
      <c r="AH7" s="12"/>
      <c r="AI7" s="24">
        <f>SUM(C7:AG7)</f>
        <v>3113.9999999999995</v>
      </c>
    </row>
    <row r="8" spans="1:136" x14ac:dyDescent="0.25">
      <c r="A8" s="11" t="s">
        <v>106</v>
      </c>
      <c r="B8" s="12">
        <v>35.6</v>
      </c>
      <c r="C8" s="12">
        <v>42.5</v>
      </c>
      <c r="D8" s="12">
        <v>44.9</v>
      </c>
      <c r="E8" s="12">
        <v>33</v>
      </c>
      <c r="F8" s="12">
        <v>37</v>
      </c>
      <c r="G8" s="12">
        <v>44.7</v>
      </c>
      <c r="H8" s="12">
        <v>31.9</v>
      </c>
      <c r="I8" s="12">
        <v>44.2</v>
      </c>
      <c r="J8" s="12">
        <v>28.9</v>
      </c>
      <c r="K8" s="12">
        <v>38.200000000000003</v>
      </c>
      <c r="L8" s="12">
        <v>45.8</v>
      </c>
      <c r="M8" s="12">
        <v>26.9</v>
      </c>
      <c r="N8" s="12">
        <v>43</v>
      </c>
      <c r="O8" s="12">
        <v>33.1</v>
      </c>
      <c r="P8" s="12">
        <v>30.8</v>
      </c>
      <c r="Q8" s="12">
        <v>36</v>
      </c>
      <c r="R8" s="12">
        <v>34.9</v>
      </c>
      <c r="S8" s="12">
        <v>27.5</v>
      </c>
      <c r="T8" s="12">
        <v>36.5</v>
      </c>
      <c r="U8" s="12">
        <v>28.9</v>
      </c>
      <c r="V8" s="12">
        <v>27</v>
      </c>
      <c r="W8" s="12">
        <v>25.9</v>
      </c>
      <c r="X8" s="12">
        <v>27.4</v>
      </c>
      <c r="Y8" s="12">
        <v>34.1</v>
      </c>
      <c r="Z8" s="12">
        <v>41.8</v>
      </c>
      <c r="AA8" s="12">
        <v>33.6</v>
      </c>
      <c r="AB8" s="12">
        <v>30.9</v>
      </c>
      <c r="AC8" s="12">
        <v>38.299999999999997</v>
      </c>
      <c r="AD8" s="12">
        <v>34.1</v>
      </c>
      <c r="AE8" s="12">
        <v>31.3</v>
      </c>
      <c r="AF8" s="12">
        <v>29.8</v>
      </c>
      <c r="AG8" s="12"/>
      <c r="AI8" s="24">
        <f>SUM(C8:AG8)</f>
        <v>1042.8999999999999</v>
      </c>
      <c r="AJ8" s="21">
        <f>AVERAGE(C8:AG8)</f>
        <v>34.763333333333328</v>
      </c>
      <c r="EF8" s="33" t="s">
        <v>152</v>
      </c>
    </row>
    <row r="11" spans="1:136" x14ac:dyDescent="0.25">
      <c r="EF11" s="10">
        <f>'Jun24'!$AI4</f>
        <v>4158</v>
      </c>
    </row>
    <row r="14" spans="1:136" x14ac:dyDescent="0.25">
      <c r="EF14" s="12">
        <f>'Jun24'!$AI$7</f>
        <v>3113.9999999999995</v>
      </c>
    </row>
    <row r="16" spans="1:136" x14ac:dyDescent="0.25">
      <c r="EF16" s="12">
        <f>'Jun24'!$AI$8</f>
        <v>1042.8999999999999</v>
      </c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109</vt:i4>
      </vt:variant>
    </vt:vector>
  </HeadingPairs>
  <TitlesOfParts>
    <vt:vector size="109" baseType="lpstr">
      <vt:lpstr>Total</vt:lpstr>
      <vt:lpstr>Mai16</vt:lpstr>
      <vt:lpstr>Jun16</vt:lpstr>
      <vt:lpstr>Jul16</vt:lpstr>
      <vt:lpstr>Aug16</vt:lpstr>
      <vt:lpstr>Sep16</vt:lpstr>
      <vt:lpstr>Okt16</vt:lpstr>
      <vt:lpstr>Nov16</vt:lpstr>
      <vt:lpstr>Dez16</vt:lpstr>
      <vt:lpstr>Jan17</vt:lpstr>
      <vt:lpstr>Feb17</vt:lpstr>
      <vt:lpstr>Mar17</vt:lpstr>
      <vt:lpstr>Apr17</vt:lpstr>
      <vt:lpstr>Mai17</vt:lpstr>
      <vt:lpstr>Jun17</vt:lpstr>
      <vt:lpstr>Jul17</vt:lpstr>
      <vt:lpstr>Aug17</vt:lpstr>
      <vt:lpstr>Sep17</vt:lpstr>
      <vt:lpstr>Okt17</vt:lpstr>
      <vt:lpstr>Nov17</vt:lpstr>
      <vt:lpstr>Dez17</vt:lpstr>
      <vt:lpstr>Jan18</vt:lpstr>
      <vt:lpstr>Feb18</vt:lpstr>
      <vt:lpstr>Mar18</vt:lpstr>
      <vt:lpstr>Apr18</vt:lpstr>
      <vt:lpstr>Mai18</vt:lpstr>
      <vt:lpstr>Jun18</vt:lpstr>
      <vt:lpstr>Jul18</vt:lpstr>
      <vt:lpstr>Aug18</vt:lpstr>
      <vt:lpstr>Sep18</vt:lpstr>
      <vt:lpstr>Okt18</vt:lpstr>
      <vt:lpstr>Nov18</vt:lpstr>
      <vt:lpstr>Dez18</vt:lpstr>
      <vt:lpstr>Jan19</vt:lpstr>
      <vt:lpstr>Feb19</vt:lpstr>
      <vt:lpstr>Mar19</vt:lpstr>
      <vt:lpstr>Apr19</vt:lpstr>
      <vt:lpstr>Mai19</vt:lpstr>
      <vt:lpstr>Jun19</vt:lpstr>
      <vt:lpstr>Jul19</vt:lpstr>
      <vt:lpstr>Aug19</vt:lpstr>
      <vt:lpstr>Sep19</vt:lpstr>
      <vt:lpstr>Okt19</vt:lpstr>
      <vt:lpstr>Nov19</vt:lpstr>
      <vt:lpstr>Dez19</vt:lpstr>
      <vt:lpstr>Jan20</vt:lpstr>
      <vt:lpstr>Feb20</vt:lpstr>
      <vt:lpstr>Mar20</vt:lpstr>
      <vt:lpstr>Apr20</vt:lpstr>
      <vt:lpstr>Mai20</vt:lpstr>
      <vt:lpstr>Jun20</vt:lpstr>
      <vt:lpstr>Jul20</vt:lpstr>
      <vt:lpstr>Aug20</vt:lpstr>
      <vt:lpstr>Sep20</vt:lpstr>
      <vt:lpstr>Okt20</vt:lpstr>
      <vt:lpstr>Nov20</vt:lpstr>
      <vt:lpstr>Dez20</vt:lpstr>
      <vt:lpstr>Jan21</vt:lpstr>
      <vt:lpstr>Feb21</vt:lpstr>
      <vt:lpstr>Mar21</vt:lpstr>
      <vt:lpstr>Apr21</vt:lpstr>
      <vt:lpstr>Mai21</vt:lpstr>
      <vt:lpstr>Jun21</vt:lpstr>
      <vt:lpstr>Jul21</vt:lpstr>
      <vt:lpstr>Aug21</vt:lpstr>
      <vt:lpstr>Sep21</vt:lpstr>
      <vt:lpstr>Okt21</vt:lpstr>
      <vt:lpstr>Nov21</vt:lpstr>
      <vt:lpstr>Dez21</vt:lpstr>
      <vt:lpstr>Jan22</vt:lpstr>
      <vt:lpstr>Feb22</vt:lpstr>
      <vt:lpstr>Mar22</vt:lpstr>
      <vt:lpstr>Apr22</vt:lpstr>
      <vt:lpstr>Mai22</vt:lpstr>
      <vt:lpstr>Jun22</vt:lpstr>
      <vt:lpstr>Jul22</vt:lpstr>
      <vt:lpstr>Aug22</vt:lpstr>
      <vt:lpstr>Sep22</vt:lpstr>
      <vt:lpstr>Okt22</vt:lpstr>
      <vt:lpstr>Nov22</vt:lpstr>
      <vt:lpstr>Dez22</vt:lpstr>
      <vt:lpstr>Jan23</vt:lpstr>
      <vt:lpstr>Feb23</vt:lpstr>
      <vt:lpstr>Mar23</vt:lpstr>
      <vt:lpstr>Apr23</vt:lpstr>
      <vt:lpstr>Mai23</vt:lpstr>
      <vt:lpstr>Jun23</vt:lpstr>
      <vt:lpstr>Jul23</vt:lpstr>
      <vt:lpstr>Aug23</vt:lpstr>
      <vt:lpstr>Sep23</vt:lpstr>
      <vt:lpstr>Okt23</vt:lpstr>
      <vt:lpstr>Nov23</vt:lpstr>
      <vt:lpstr>Dez23</vt:lpstr>
      <vt:lpstr>Jan24</vt:lpstr>
      <vt:lpstr>Feb24</vt:lpstr>
      <vt:lpstr>Mar24</vt:lpstr>
      <vt:lpstr>Apr24</vt:lpstr>
      <vt:lpstr>Mai24</vt:lpstr>
      <vt:lpstr>Jun24</vt:lpstr>
      <vt:lpstr>Jul24</vt:lpstr>
      <vt:lpstr>Aug24</vt:lpstr>
      <vt:lpstr>Sep24</vt:lpstr>
      <vt:lpstr>Okt24</vt:lpstr>
      <vt:lpstr>Nov24</vt:lpstr>
      <vt:lpstr>Dez24</vt:lpstr>
      <vt:lpstr>Jan25</vt:lpstr>
      <vt:lpstr>Feb25</vt:lpstr>
      <vt:lpstr>Mar25</vt:lpstr>
      <vt:lpstr>Apr25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Henry</cp:lastModifiedBy>
  <dcterms:created xsi:type="dcterms:W3CDTF">2015-04-06T15:14:36Z</dcterms:created>
  <dcterms:modified xsi:type="dcterms:W3CDTF">2025-04-02T06:46:55Z</dcterms:modified>
</cp:coreProperties>
</file>